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1- CONTROL INTERNO 2026\1.1- SEGUIMIENTO PQR VENTANILLA UNICA 2026\5- MAYO 2026\"/>
    </mc:Choice>
  </mc:AlternateContent>
  <bookViews>
    <workbookView xWindow="0" yWindow="0" windowWidth="28800" windowHeight="11130" activeTab="1"/>
  </bookViews>
  <sheets>
    <sheet name="Worksheet" sheetId="1" r:id="rId1"/>
    <sheet name="MAYO" sheetId="2" r:id="rId2"/>
  </sheets>
  <calcPr calcId="162913" forceFullCalc="1"/>
</workbook>
</file>

<file path=xl/calcChain.xml><?xml version="1.0" encoding="utf-8"?>
<calcChain xmlns="http://schemas.openxmlformats.org/spreadsheetml/2006/main">
  <c r="J51" i="2" l="1"/>
  <c r="J52" i="2"/>
  <c r="J50" i="2"/>
  <c r="J49" i="2"/>
  <c r="J48" i="2"/>
  <c r="J47" i="2"/>
  <c r="J46" i="2"/>
  <c r="L42" i="2"/>
  <c r="E51" i="2" s="1"/>
  <c r="K42" i="2"/>
  <c r="E52" i="2" s="1"/>
  <c r="J42" i="2"/>
  <c r="E50" i="2" s="1"/>
  <c r="I42" i="2"/>
  <c r="E53" i="2" s="1"/>
  <c r="H42" i="2"/>
  <c r="E49" i="2" s="1"/>
  <c r="G42" i="2"/>
  <c r="E48" i="2" s="1"/>
  <c r="F42" i="2"/>
  <c r="E47" i="2" s="1"/>
  <c r="E42" i="2"/>
  <c r="E46" i="2" s="1"/>
  <c r="J53" i="2" l="1"/>
</calcChain>
</file>

<file path=xl/sharedStrings.xml><?xml version="1.0" encoding="utf-8"?>
<sst xmlns="http://schemas.openxmlformats.org/spreadsheetml/2006/main" count="681" uniqueCount="265">
  <si>
    <t>N.° consecutivo</t>
  </si>
  <si>
    <t>Fecha de radicación</t>
  </si>
  <si>
    <t>Asunto</t>
  </si>
  <si>
    <t>Tipo de documento</t>
  </si>
  <si>
    <t>Canal de recepción</t>
  </si>
  <si>
    <t>Remitente</t>
  </si>
  <si>
    <t>Funcionario asignado</t>
  </si>
  <si>
    <t>Dependencia</t>
  </si>
  <si>
    <t>Marcado como leído</t>
  </si>
  <si>
    <t>Folios</t>
  </si>
  <si>
    <t>¿Es PQRSD?</t>
  </si>
  <si>
    <t>Fecha de vencimiento</t>
  </si>
  <si>
    <t>Estado de la correspondencia</t>
  </si>
  <si>
    <t>Estado PQRSD</t>
  </si>
  <si>
    <t>Es PQRSD anónimo</t>
  </si>
  <si>
    <t>Tipo de respuesta</t>
  </si>
  <si>
    <t>Fecha de respuesta</t>
  </si>
  <si>
    <t>2026R306</t>
  </si>
  <si>
    <t>2026-05-29 14:38:31</t>
  </si>
  <si>
    <t>SOLICITUD DE PROYECCION PRESUPUESTO CUOTA DE FISCALIZACION VIGENICA 2027</t>
  </si>
  <si>
    <t>SOLICITUD</t>
  </si>
  <si>
    <t>Correo electrónico</t>
  </si>
  <si>
    <t>PERCHES GIRALDO CAMPUZANO</t>
  </si>
  <si>
    <t>Emi Johana Olarte Henao</t>
  </si>
  <si>
    <t>AREA FINANCIERA</t>
  </si>
  <si>
    <t>No</t>
  </si>
  <si>
    <t>Si</t>
  </si>
  <si>
    <t>2026-06-23 23:59:59</t>
  </si>
  <si>
    <t>Radicado sin leer</t>
  </si>
  <si>
    <t>Asignado - A tiempo</t>
  </si>
  <si>
    <t>No aplica</t>
  </si>
  <si>
    <t>2026R305</t>
  </si>
  <si>
    <t>2026-05-29 12:07:01</t>
  </si>
  <si>
    <t>DERECHO DE PETICION SOBRE RECLAMACION ADMINISTRATIVA</t>
  </si>
  <si>
    <t>DERECHO DE PETICION</t>
  </si>
  <si>
    <t>NOLBERTO HERRERA URREGO</t>
  </si>
  <si>
    <t>Janeth Liliana Congacha Quishpilo</t>
  </si>
  <si>
    <t>AREA JURIDICA</t>
  </si>
  <si>
    <t>MARIA DEL PILAR HERRERA PARDO</t>
  </si>
  <si>
    <t>Lina Marcela Roldan Prieto</t>
  </si>
  <si>
    <t>GERENCIA</t>
  </si>
  <si>
    <t>2026R303</t>
  </si>
  <si>
    <t>2026-05-28 15:18:52</t>
  </si>
  <si>
    <t>SOLICITUD DE CONCEPTO ACERCA DE LAS COMUNICACIONES DE LA INTERVENTORIA, DONDE INFORMA QUE NO AUTORIZA DESEMBOLSO DEL ANTICIPO DEL PROYECTO DE VIAS VERDES</t>
  </si>
  <si>
    <t>EDUARDO SANTOS MARTINEZ</t>
  </si>
  <si>
    <t>CRISTIAN REYES RINCON</t>
  </si>
  <si>
    <t>AREA TECNICA</t>
  </si>
  <si>
    <t>2026-06-22 23:59:59</t>
  </si>
  <si>
    <t>2026R302</t>
  </si>
  <si>
    <t>2026-05-28 14:28:31</t>
  </si>
  <si>
    <t>PETICION DE OBRA PROYECTO ASUNTO "REQUERIMIENTOP SOLCIITUS A ASEGURADORA LA PREVISORA LA REPARACION DE LA FUGA DE AGUA DE LA CALLE 10 ENTRE CARRERAS 5 Y6 CONTRATRO DE OBRA NoLN 038 DE 2019 DE LA TABAIDA QUINDIO</t>
  </si>
  <si>
    <t>HECTOR IVAN GUTIERREZ SALAZAR</t>
  </si>
  <si>
    <t>2026R301</t>
  </si>
  <si>
    <t>2026-05-28 14:23:41</t>
  </si>
  <si>
    <t>INFORME DE INCLUSION EN EL INVENTARIO DEL COLISEO MULTIDEPORTE RADICADO 22 DE DICIEMBRE DE 2025 Y DEL 29 DE ABRIL DE 2026</t>
  </si>
  <si>
    <t xml:space="preserve">SANTIAGO MORALES ARCILA </t>
  </si>
  <si>
    <t>Santiago Pava Cano</t>
  </si>
  <si>
    <t>AREA DE PLANEACION</t>
  </si>
  <si>
    <t>Finalizado - A tiempo</t>
  </si>
  <si>
    <t>PQRSD con respuesta al ciudadano</t>
  </si>
  <si>
    <t>2026-05-28 18:24:05</t>
  </si>
  <si>
    <t>2026R300</t>
  </si>
  <si>
    <t>2026-05-27 16:46:43</t>
  </si>
  <si>
    <t>SOLICITUD INFORMACION DEL COMPLEJO ACUATICO</t>
  </si>
  <si>
    <t>JAIRO MARIN VILLEGAS - JAIRO EDUARDO OSORIO M</t>
  </si>
  <si>
    <t>2026-06-19 23:59:59</t>
  </si>
  <si>
    <t>2026R299</t>
  </si>
  <si>
    <t>2026-05-27 15:11:32</t>
  </si>
  <si>
    <t>SOLICITUD DE VACACIONES SANTIAGO PAVA</t>
  </si>
  <si>
    <t>SANTIAGO PAVA  CANO</t>
  </si>
  <si>
    <t>Manuel Alejandro Patiño Buitrago</t>
  </si>
  <si>
    <t>AREA ADMINISTRATIVA</t>
  </si>
  <si>
    <t>2026R297</t>
  </si>
  <si>
    <t>2026-05-26 17:27:39</t>
  </si>
  <si>
    <t>SOLICITUD DE INFORME DE SUPERVISION DEL ACUERDO DE SERVICISO 078 DE 2024  - SOLICITUD DE INFORMES RELACIONADOS CON LA EJECUCION DEL PRESENTE ACUERDO</t>
  </si>
  <si>
    <t xml:space="preserve">LUIS YOBANY ROBLES RUBIANO </t>
  </si>
  <si>
    <t>PAULA VIDAL</t>
  </si>
  <si>
    <t>2026-06-18 23:59:59</t>
  </si>
  <si>
    <t>2026-06-02 10:46:04</t>
  </si>
  <si>
    <t>2026R296</t>
  </si>
  <si>
    <t>2026-05-26 17:12:58</t>
  </si>
  <si>
    <t>SOLICITUD REEMBOLSO MAYOR VALOR RETENCION EN LA FUENTE DEL CONSORCIO SOCIEDAD DE ARQUITECTOS DEL QUINDIO</t>
  </si>
  <si>
    <t>Físico (personal)</t>
  </si>
  <si>
    <t xml:space="preserve">RIGOBERTO RODRIGUEZ RUIZ </t>
  </si>
  <si>
    <t>2026R295</t>
  </si>
  <si>
    <t>2026-05-26 17:03:28</t>
  </si>
  <si>
    <t>TRASLADO POR COMPETENCIA RADICADO No. 20266000478532 DEL 18 DE MAYO DE 2026 - SOLICITUD DE INFORMACION SOBRE EL PROYECTO HOSPITAL NUEVO CORAZON DE JESUS QUIMBAYA. - JAMES LONDOÑO PRADA</t>
  </si>
  <si>
    <t>TRASLADO POR COMPETENCIA</t>
  </si>
  <si>
    <t>EDGAR HENRY PACHECO VARGAS - JAMES LONDOÑO PRADA</t>
  </si>
  <si>
    <t>Asignado - Próximo a vencer</t>
  </si>
  <si>
    <t>2026R294</t>
  </si>
  <si>
    <t>2026-05-26 15:28:59</t>
  </si>
  <si>
    <t>cetil</t>
  </si>
  <si>
    <t>MARIA FERNANDA RANGEL ESPARZA</t>
  </si>
  <si>
    <t>2026-05-26 16:12:08</t>
  </si>
  <si>
    <t>2026R290</t>
  </si>
  <si>
    <t>2026-05-25 10:15:00</t>
  </si>
  <si>
    <t>SOLICITUD MEJORMAIENTO DE VIVIENDA DEL SEÑOR HERIBERTO DE JESUS CASTRO TRUJILLO DEL MUNICPIO DE GENOVA</t>
  </si>
  <si>
    <t>HERIBERTO DE JESUS CASTRO TRUJILLO</t>
  </si>
  <si>
    <t>2026-06-17 23:59:59</t>
  </si>
  <si>
    <t>2026R286</t>
  </si>
  <si>
    <t>2026-05-22 15:42:22</t>
  </si>
  <si>
    <t>DERECHO DE PETICION DE INFORMACION SOBRE CONTRATOS CELEBRADOS EN LAS VIGENICAS 2022,2023,2024,2025 Y 2026 INFORMANDO MODALIDAD DE CONTRATACION, VIGENCIA Y/O DURACION, CUANTIA, CONTRATANTE - CONTRATISTA Y/O CONSTRUCTORA O RESPONSABLE, DIRECCION Y/O UBICACION DEL PREDIO A INTERVENOR, DESCRIPCION DEL PROYECTO APROBADO,</t>
  </si>
  <si>
    <t>SENA REGIONAL QUINDIO - BRIAN  ABDON BETANCOURT</t>
  </si>
  <si>
    <t>2026-06-16 23:59:59</t>
  </si>
  <si>
    <t>2026R285</t>
  </si>
  <si>
    <t>2026-05-22 14:36:21</t>
  </si>
  <si>
    <t>Solicitud de información – Oficio PRJQ-022 Radicado: IUS: E-2025-3930239 / D-2025-036167 IMPLICADO NELSON JAVIER LARA GUALTEROS</t>
  </si>
  <si>
    <t>EDGAR FABIAN BALNCO CARMONA</t>
  </si>
  <si>
    <t>HUGO FERNEY TORO MUÑOZ</t>
  </si>
  <si>
    <t>CONTROL INTERNO</t>
  </si>
  <si>
    <t>2026-05-25 11:46:24</t>
  </si>
  <si>
    <t>2026R284</t>
  </si>
  <si>
    <t>2026-05-22 10:26:03</t>
  </si>
  <si>
    <t>CAPACIDAD DE CARGA PUENTE HOJAS ANCHAS (RAD. 2026PQR2926)</t>
  </si>
  <si>
    <t>ASTRID YESENIA HIDALGO</t>
  </si>
  <si>
    <t>2026R283</t>
  </si>
  <si>
    <t>2026-05-22 10:17:58</t>
  </si>
  <si>
    <t>TRASLADO DE QUEJA SOBRE UNO DE LOS OBREROS QUE REALIZARON LOS MEJORAMIENTOS DE VIVIENDA EN EL MUNCIPIO DE LA TEBAIDA, DONDE SE PRESTA UN TALADRO EL CUAL FUE DEVUELTO PRESENTANDO DAÑOS.</t>
  </si>
  <si>
    <t>2026R280</t>
  </si>
  <si>
    <t>2026-05-21 12:06:19</t>
  </si>
  <si>
    <t>QUEJA POR DEFICIENCIAS EN EJECUCION DE MEJORAMIETNO DE VIVIENDA EN EL MUNICIPIO DE GENOVA -Quindio</t>
  </si>
  <si>
    <t xml:space="preserve">REINEL SANCHEZ </t>
  </si>
  <si>
    <t>2026-06-12 23:59:59</t>
  </si>
  <si>
    <t>2026R279</t>
  </si>
  <si>
    <t>2026-05-21 12:02:52</t>
  </si>
  <si>
    <t>SOLICITUD PAGO DE FISCALIZACION SEGUNDO TRIMESTRE 2026</t>
  </si>
  <si>
    <t>MILLY GABRIELA SARRIA VILLA</t>
  </si>
  <si>
    <t>2026R277</t>
  </si>
  <si>
    <t>2026-05-20 15:37:41</t>
  </si>
  <si>
    <t>TRASLADO POR COMPETENCIA OFICIO CON RADICADO No. 023.2025.0052 SOBRE SOLICITUD DE PLANOS RECORD DEL SACUDETE RECREO DEPORTIVO 1Y 2 UBICADO EN LA URBANIZACION DEL POPORO BARRIO COMUNEROS MUNCIPIO DE MONTENEGRO DEPARTMANENTO DEL QUINDIO</t>
  </si>
  <si>
    <t>MARTHA ELSA MARTINEZ GUSMAN</t>
  </si>
  <si>
    <t>2026-06-11 23:59:59</t>
  </si>
  <si>
    <t>2026-06-01 11:56:25</t>
  </si>
  <si>
    <t>2026R273</t>
  </si>
  <si>
    <t>2026-05-19 14:37:45</t>
  </si>
  <si>
    <t>SOLICITUD DE INFORMACION DENTRO DEL CONTRATO DE OBRA No. 028 DE 2025 DE MEJORAMIENTO  DE VIVIENDA DEL MUNCIPIO DE CALARCA</t>
  </si>
  <si>
    <t xml:space="preserve">MARIA DEL CARMEN GALLEGO </t>
  </si>
  <si>
    <t>2026-06-10 23:59:59</t>
  </si>
  <si>
    <t>2026-05-27 09:09:01</t>
  </si>
  <si>
    <t>2026R270</t>
  </si>
  <si>
    <t>2026-05-19 09:59:21</t>
  </si>
  <si>
    <t>REMISION DE INFORMACION DEL ESTADO DE EJECUCION DEL CONTRATO DE OBRA NO. 001 DE 2026 - CIUDADELA EDUCATIVA JOSE MARIA CORDOBA SEDE BELLAVISTA EN EL MUNCIPIO DE CORDOBA</t>
  </si>
  <si>
    <t xml:space="preserve">CONSUELO BOLAÑOS LOPEZ </t>
  </si>
  <si>
    <t>2026R269</t>
  </si>
  <si>
    <t>2026-05-19 09:38:54</t>
  </si>
  <si>
    <t>SOLICITUD DE COSTES PARA PUBLICAR UN ARTICULO A PROYECTA</t>
  </si>
  <si>
    <t>MARCOS CASTILLO</t>
  </si>
  <si>
    <t>2026R267</t>
  </si>
  <si>
    <t>2026-05-13 17:41:33</t>
  </si>
  <si>
    <t>DERECHO DE PETICION SOLICITANDO INFORMACION DE LA CONTRATISTA LINA MARCELA TRUJILLO CHACON</t>
  </si>
  <si>
    <t>FIANZAS Y COBRANZAS - FIANCO</t>
  </si>
  <si>
    <t>2026-06-03 23:59:59</t>
  </si>
  <si>
    <t>2026-05-25 11:39:27</t>
  </si>
  <si>
    <t>2026R266</t>
  </si>
  <si>
    <t>2026-05-13 17:31:25</t>
  </si>
  <si>
    <t>SOLICITUD DE ESTUDIOS Y DISEÑOS DE LA VIA HOJAS ANCHAS</t>
  </si>
  <si>
    <t>2026R264</t>
  </si>
  <si>
    <t>2026-05-12 16:53:58</t>
  </si>
  <si>
    <t>QUEJAS POR OBRAS INCONCLUSASA Y MAL EJECUTADAS EN EL MUNCIPIO DE LA TEBAIDA</t>
  </si>
  <si>
    <t>2026-06-02 23:59:59</t>
  </si>
  <si>
    <t>2026-05-28 18:28:52</t>
  </si>
  <si>
    <t>2026R261</t>
  </si>
  <si>
    <t>2026-05-12 08:48:51</t>
  </si>
  <si>
    <t>SOLICITUD DE INFORMACION DEL SEÑOR EDWIN JAVIER LINARES GARCIA REPRESENTANTE LEGAL DEL CONSORCIO VIAS DEL CAFE INTERVENTOR DEL CONTRATO DE OBRA 003 DE 2022 - SLOAN WILSON VIQUE CACAITA SUPERVISOR CONTRATO DE OBRA 015 DE 2022 - PABLO CESAR HERRERA CORREA Y LUCAS JARAMILLO</t>
  </si>
  <si>
    <t>PROCURADURIA REGIONAL DE INSTRUCIONES DEL QUINDIO</t>
  </si>
  <si>
    <t>2026-05-13 10:32:51</t>
  </si>
  <si>
    <t>2026R258</t>
  </si>
  <si>
    <t>2026-05-08 14:59:33</t>
  </si>
  <si>
    <t>TRASLADO DE OBSERVACIONES TECNICAS DE LA BRIGADA DE INGENIEROS - PUENTE LA SONADORA</t>
  </si>
  <si>
    <t>2026-05-29 23:59:59</t>
  </si>
  <si>
    <t>2026-05-14 14:52:30</t>
  </si>
  <si>
    <t>2026R257</t>
  </si>
  <si>
    <t>2026-05-08 14:46:43</t>
  </si>
  <si>
    <t>SOLICITUD DE INFORMACION DE PROYECTOS DE INFRAESTRUCTURA VIAL EN ETAPA DE DISEÑO Y CONSTRUCCION A SU CARGO EN EL MARCO DE COORDINACION INTERINSTITUCIONAL.</t>
  </si>
  <si>
    <t>LUIS YAIR AGUILAR ROJAS</t>
  </si>
  <si>
    <t>2026-05-28 18:35:41</t>
  </si>
  <si>
    <t>2026R253</t>
  </si>
  <si>
    <t>2026-05-07 14:32:29</t>
  </si>
  <si>
    <t>SOLICITUD DE INFORMACION SOBRE EL ACTA E INFORME DE ENTREGA DEL EMPALME DEBIDAMENTE SOLICITADO PRESENTADO EN DICIEMRBE DE 2023 A TRAVES DE CORREO</t>
  </si>
  <si>
    <t>LUCAS JARAMILLO CADAVID</t>
  </si>
  <si>
    <t>2026-05-28 23:59:59</t>
  </si>
  <si>
    <t>2026-05-14 15:19:16</t>
  </si>
  <si>
    <t>2026R252</t>
  </si>
  <si>
    <t>2026-05-07 10:36:38</t>
  </si>
  <si>
    <t>SOLICITUD DE MANERA REITERADA SOLICITUD DE INFORMACION CON DESTINO A LA DEFENSA TECNICA DEL SÑERO ANDERSON GONZALEZ GONZALEZ</t>
  </si>
  <si>
    <t>LEIDY TATIANA CUBIDES - OMAR AUGUSTO GARCIA</t>
  </si>
  <si>
    <t>2026-05-11 14:09:40</t>
  </si>
  <si>
    <t>2026R251</t>
  </si>
  <si>
    <t>2026-05-06 14:28:38</t>
  </si>
  <si>
    <t>SOLICITUD DE ACTAS DE RECIBIDO A SATISFACCION Y LIQUIDACIONES CONTRACTUALES DE LOS SIGUIENTES CONTRATOS:
- CONTRATO INTERADMINISTRATIVO No. 005 DE 2022.
- CONVENIO INTERADMINISTRATIVO No. 007 DE 2023.
- CONVENIO INTERADMINISTRATIVO No. 003 DE 2023.</t>
  </si>
  <si>
    <t>2026-05-27 23:59:59</t>
  </si>
  <si>
    <t>2026-05-13 17:09:28</t>
  </si>
  <si>
    <t>2026R250</t>
  </si>
  <si>
    <t>2026-05-06 12:29:19</t>
  </si>
  <si>
    <t>SOLICITUD DE REVISION AJUSTES Y ADECUACIONES A NATURALEZA DEL CONTRATO CLAUSULA SEXTA - VALOR Y FORMA DE PAGO CONTRATO DE CONSULTORIA No. 006 DE 2024 CUYO OBJETO ES: ESTUDIOS Y DISEÑOS PARA LA CONSTRUCCCION Y/O MEJORAMIENTO DE LA RED VIAL REGIONAL DEL DEPARTAMNETO DEL QUINDIO - VIA AEROPUERTO COORDILLERA DEL QUINDIO</t>
  </si>
  <si>
    <t>LEONARDO ANDRES ROSILLO GUERRERO</t>
  </si>
  <si>
    <t>2026-05-20 15:20:54</t>
  </si>
  <si>
    <t>2026R245</t>
  </si>
  <si>
    <t>2026-05-05 10:56:48</t>
  </si>
  <si>
    <t>SOLICITUD DE INFORMACION SOBRE PLANES DE VIVIENDA DE INTERES SOCIAL PARA EL MUNICPIO DE ARMENIA</t>
  </si>
  <si>
    <t xml:space="preserve">ANGELICA CARMONA </t>
  </si>
  <si>
    <t>2026-05-26 23:59:59</t>
  </si>
  <si>
    <t>2026-05-20 17:29:43</t>
  </si>
  <si>
    <t>2026R243</t>
  </si>
  <si>
    <t>2026-05-05 10:49:44</t>
  </si>
  <si>
    <t>SOLICITUD DE INFORMACION SOBRE PROYECTOS FINANCIADOS CON RECURSOS DE REGALIAS</t>
  </si>
  <si>
    <t>LAURA KATHERINE MORENO MEJIA</t>
  </si>
  <si>
    <t>Finalizado - Vencido</t>
  </si>
  <si>
    <t>2026-05-28 10:24:24</t>
  </si>
  <si>
    <t>2026R241</t>
  </si>
  <si>
    <t>2026-05-05 10:33:12</t>
  </si>
  <si>
    <t>SOLICITUD DE TRES DIAS DE PERMISO REMUNERADO</t>
  </si>
  <si>
    <t>JOHANA ANDREA ALVAREZ AGUDELO</t>
  </si>
  <si>
    <t>2026-05-19 09:40:27</t>
  </si>
  <si>
    <t>2026R240</t>
  </si>
  <si>
    <t>2026-05-04 16:26:16</t>
  </si>
  <si>
    <t>SOLICITUD DE VACACIONES</t>
  </si>
  <si>
    <t>2026-05-25 23:59:59</t>
  </si>
  <si>
    <t>2026-06-02 11:27:49</t>
  </si>
  <si>
    <t>SEGUIMIENTO PQRSD -  CONTROL INTERNO</t>
  </si>
  <si>
    <t>SEMAFORO PQRS</t>
  </si>
  <si>
    <t>AREA ASIGNADO 
PQRSD</t>
  </si>
  <si>
    <t>FUNCIONARIO ASIGNADO</t>
  </si>
  <si>
    <t>N° CONSECUTIVO</t>
  </si>
  <si>
    <t>N° PQRSD
ASIGNADOS
 MES</t>
  </si>
  <si>
    <t>TIPO DOCUMENTO</t>
  </si>
  <si>
    <t>ASIGNADO
A TIEMPO</t>
  </si>
  <si>
    <t>FINALIZADO A TIEMPO</t>
  </si>
  <si>
    <t>RESPUESTA
PENDIENTE
PROXIMO A VENCER</t>
  </si>
  <si>
    <t>FINALIZADO VENCIDO</t>
  </si>
  <si>
    <t>OBSERVACIONES</t>
  </si>
  <si>
    <t>PETICION</t>
  </si>
  <si>
    <t>LINA MARCELA ROLDAN</t>
  </si>
  <si>
    <t>ADMINISTRATIVA</t>
  </si>
  <si>
    <t>MANUEL ALEJANDRO PATIÑO</t>
  </si>
  <si>
    <t>JURIDICA</t>
  </si>
  <si>
    <t>JANET LIILIANA CONGACHA</t>
  </si>
  <si>
    <t>FINANCIERA</t>
  </si>
  <si>
    <t>EMI JOHANA OLARTE</t>
  </si>
  <si>
    <t>PLANEACION</t>
  </si>
  <si>
    <t>SANTIAGO PAVA</t>
  </si>
  <si>
    <t>TECNICA</t>
  </si>
  <si>
    <t>CRISTIAN DAVID REYES</t>
  </si>
  <si>
    <t xml:space="preserve">HUGO FERNEY TORO </t>
  </si>
  <si>
    <t>TOTAL</t>
  </si>
  <si>
    <t>RESUMEN SEGUIMIENTO PQRS MES FEBRERO 2026</t>
  </si>
  <si>
    <t>PQRS ASIGNADOS POR AREA</t>
  </si>
  <si>
    <t>TOTAL PQRS RADICADOS MES</t>
  </si>
  <si>
    <t>TOTAL DERECHOS PETICION MES</t>
  </si>
  <si>
    <t>TOTAL SOLICITUDES MES</t>
  </si>
  <si>
    <t>TOTAL OTROS PQRS</t>
  </si>
  <si>
    <t>TOTAL PQRS FINALIZADOS A TIEMPO</t>
  </si>
  <si>
    <t>TOTAL PQRS FINALIZADOS VENCIDOS</t>
  </si>
  <si>
    <t>TOTAL PQRS PROXIMOS A VENCER - PENDIENTE RESPUESTA</t>
  </si>
  <si>
    <t>TOTAL PQRS ASIGNADOS A TIEMPO - PENDIENTE RESPUESTA</t>
  </si>
  <si>
    <t>TOTAL PQRS RADICADOS EN FISICO (PERSONAL)</t>
  </si>
  <si>
    <t xml:space="preserve">TOTAL PQRS RADICADOS CORREO ELECTRONICO </t>
  </si>
  <si>
    <t>FECHA CORTE: 01 MAYO AL 31 MAYO 2026</t>
  </si>
  <si>
    <t>2026R305 PETICION</t>
  </si>
  <si>
    <t xml:space="preserve">OTRO </t>
  </si>
  <si>
    <t>2026R286 PETICION</t>
  </si>
  <si>
    <t>2026R267 PETICION</t>
  </si>
  <si>
    <t>2026R295 TRASLADO</t>
  </si>
  <si>
    <t>2026R277 TRASLADO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</si>
</sst>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ont>
    <font>
      <b/>
      <sz val="11"/>
      <color rgb="FF000000"/>
      <name val="Calibri"/>
    </font>
    <font>
      <b/>
      <sz val="14"/>
      <color rgb="FF000000"/>
      <name val="Calibri"/>
      <family val="2"/>
    </font>
    <font>
      <b/>
      <sz val="12"/>
      <color rgb="FF000000"/>
      <name val="Calibri"/>
      <family val="2"/>
    </font>
    <font>
      <b/>
      <sz val="11"/>
      <color rgb="FF000000"/>
      <name val="Calibri"/>
      <family val="2"/>
    </font>
    <font>
      <sz val="11"/>
      <color rgb="FF000000"/>
      <name val="Calibri"/>
      <family val="2"/>
    </font>
    <font>
      <sz val="12"/>
      <color rgb="FF000000"/>
      <name val="Calibri"/>
      <family val="2"/>
    </font>
  </fonts>
  <fills count="16">
    <fill>
      <patternFill patternType="none"/>
    </fill>
    <fill>
      <patternFill patternType="gray125"/>
    </fill>
    <fill>
      <patternFill patternType="solid">
        <fgColor rgb="FFFF9999"/>
        <bgColor indexed="64"/>
      </patternFill>
    </fill>
    <fill>
      <patternFill patternType="solid">
        <fgColor theme="6" tint="0.79998168889431442"/>
        <bgColor indexed="64"/>
      </patternFill>
    </fill>
    <fill>
      <patternFill patternType="solid">
        <fgColor rgb="FF00FFFF"/>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6600"/>
        <bgColor indexed="64"/>
      </patternFill>
    </fill>
  </fills>
  <borders count="1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top/>
      <bottom style="double">
        <color auto="1"/>
      </bottom>
      <diagonal/>
    </border>
    <border>
      <left style="double">
        <color auto="1"/>
      </left>
      <right style="double">
        <color auto="1"/>
      </right>
      <top/>
      <bottom style="double">
        <color auto="1"/>
      </bottom>
      <diagonal/>
    </border>
    <border>
      <left style="double">
        <color auto="1"/>
      </left>
      <right style="double">
        <color auto="1"/>
      </right>
      <top/>
      <bottom/>
      <diagonal/>
    </border>
  </borders>
  <cellStyleXfs count="1">
    <xf numFmtId="0" fontId="0" fillId="0" borderId="0"/>
  </cellStyleXfs>
  <cellXfs count="105">
    <xf numFmtId="0" fontId="0" fillId="0" borderId="0" xfId="0"/>
    <xf numFmtId="0" fontId="3" fillId="2" borderId="3" xfId="0" applyFont="1" applyFill="1" applyBorder="1" applyAlignment="1">
      <alignment vertical="center" wrapText="1"/>
    </xf>
    <xf numFmtId="0" fontId="4" fillId="3" borderId="5" xfId="0" applyFont="1" applyFill="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6" fillId="4" borderId="5" xfId="0" applyFont="1" applyFill="1" applyBorder="1" applyAlignment="1">
      <alignment horizontal="center" vertical="center"/>
    </xf>
    <xf numFmtId="0" fontId="0" fillId="0" borderId="5" xfId="0" applyBorder="1" applyAlignment="1"/>
    <xf numFmtId="0" fontId="6" fillId="5"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6" borderId="5" xfId="0" applyFont="1" applyFill="1" applyBorder="1" applyAlignment="1">
      <alignment horizontal="center" vertical="center"/>
    </xf>
    <xf numFmtId="0" fontId="6" fillId="0" borderId="5" xfId="0" applyFont="1" applyFill="1" applyBorder="1" applyAlignment="1">
      <alignment vertical="center"/>
    </xf>
    <xf numFmtId="0" fontId="6" fillId="4" borderId="5" xfId="0" applyFont="1" applyFill="1" applyBorder="1" applyAlignment="1">
      <alignment horizontal="center"/>
    </xf>
    <xf numFmtId="0" fontId="6" fillId="0" borderId="5" xfId="0" applyFont="1" applyFill="1" applyBorder="1" applyAlignment="1">
      <alignment horizontal="center"/>
    </xf>
    <xf numFmtId="0" fontId="0" fillId="0" borderId="5" xfId="0" applyBorder="1"/>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5" xfId="0" applyFont="1" applyBorder="1" applyAlignment="1">
      <alignment horizontal="center" vertical="center"/>
    </xf>
    <xf numFmtId="0" fontId="6" fillId="12" borderId="5" xfId="0" applyFont="1" applyFill="1" applyBorder="1" applyAlignment="1">
      <alignment horizontal="center" vertical="center"/>
    </xf>
    <xf numFmtId="0" fontId="6" fillId="8"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13" borderId="5" xfId="0" applyFont="1" applyFill="1" applyBorder="1" applyAlignment="1">
      <alignment horizontal="center" vertical="center"/>
    </xf>
    <xf numFmtId="0" fontId="6" fillId="10" borderId="5" xfId="0" applyFont="1" applyFill="1" applyBorder="1" applyAlignment="1">
      <alignment horizontal="center" vertical="center"/>
    </xf>
    <xf numFmtId="0" fontId="6" fillId="11" borderId="5" xfId="0" applyFont="1" applyFill="1" applyBorder="1" applyAlignment="1">
      <alignment horizontal="center" vertical="center"/>
    </xf>
    <xf numFmtId="0" fontId="6" fillId="14" borderId="5" xfId="0" applyFont="1" applyFill="1" applyBorder="1" applyAlignment="1">
      <alignment horizontal="center" vertical="center"/>
    </xf>
    <xf numFmtId="0" fontId="0" fillId="0" borderId="0" xfId="0" applyAlignment="1">
      <alignment horizontal="center" vertical="center"/>
    </xf>
    <xf numFmtId="0" fontId="1" fillId="0" borderId="5" xfId="0" applyFont="1" applyBorder="1"/>
    <xf numFmtId="0" fontId="0" fillId="5" borderId="5" xfId="0" applyFill="1" applyBorder="1"/>
    <xf numFmtId="0" fontId="0" fillId="11" borderId="5" xfId="0" applyFill="1" applyBorder="1"/>
    <xf numFmtId="0" fontId="0" fillId="9" borderId="5" xfId="0" applyFill="1" applyBorder="1"/>
    <xf numFmtId="0" fontId="0" fillId="10" borderId="5" xfId="0" applyFill="1" applyBorder="1"/>
    <xf numFmtId="0" fontId="0" fillId="8" borderId="5" xfId="0" applyFill="1" applyBorder="1"/>
    <xf numFmtId="0" fontId="0" fillId="6" borderId="5" xfId="0" applyFill="1" applyBorder="1"/>
    <xf numFmtId="0" fontId="0" fillId="0" borderId="5" xfId="0" applyFill="1" applyBorder="1"/>
    <xf numFmtId="0" fontId="0" fillId="4" borderId="5" xfId="0" applyFill="1" applyBorder="1"/>
    <xf numFmtId="0" fontId="5" fillId="6" borderId="5" xfId="0" applyFont="1" applyFill="1" applyBorder="1"/>
    <xf numFmtId="0" fontId="0" fillId="0" borderId="5" xfId="0" applyFill="1" applyBorder="1" applyAlignment="1">
      <alignment horizontal="center"/>
    </xf>
    <xf numFmtId="0" fontId="0" fillId="0" borderId="5" xfId="0" applyBorder="1" applyAlignment="1">
      <alignment horizontal="center" vertical="center"/>
    </xf>
    <xf numFmtId="0" fontId="5" fillId="5" borderId="5" xfId="0" applyFont="1" applyFill="1" applyBorder="1" applyAlignment="1">
      <alignment horizontal="center" vertical="center"/>
    </xf>
    <xf numFmtId="0" fontId="5" fillId="0" borderId="5" xfId="0" applyFont="1" applyFill="1" applyBorder="1" applyAlignment="1">
      <alignment horizontal="center"/>
    </xf>
    <xf numFmtId="0" fontId="0" fillId="15" borderId="5" xfId="0" applyFill="1" applyBorder="1"/>
    <xf numFmtId="0" fontId="6" fillId="0" borderId="5"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9"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8"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9" xfId="0" applyFont="1" applyFill="1" applyBorder="1" applyAlignment="1">
      <alignment horizontal="center" vertical="center"/>
    </xf>
    <xf numFmtId="0" fontId="5" fillId="9" borderId="6"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11" borderId="6" xfId="0" applyFont="1" applyFill="1" applyBorder="1" applyAlignment="1">
      <alignment horizontal="center" vertical="center"/>
    </xf>
    <xf numFmtId="0" fontId="5" fillId="11" borderId="9"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6" xfId="0" applyFont="1" applyFill="1" applyBorder="1" applyAlignment="1">
      <alignment horizontal="center"/>
    </xf>
    <xf numFmtId="0" fontId="6" fillId="0" borderId="9" xfId="0" applyFont="1" applyFill="1" applyBorder="1" applyAlignment="1">
      <alignment horizontal="center"/>
    </xf>
    <xf numFmtId="0" fontId="2" fillId="2" borderId="5" xfId="0" applyFont="1" applyFill="1" applyBorder="1" applyAlignment="1">
      <alignment horizontal="center"/>
    </xf>
    <xf numFmtId="0" fontId="3" fillId="0" borderId="5" xfId="0" applyFont="1" applyBorder="1" applyAlignment="1">
      <alignment horizontal="left"/>
    </xf>
    <xf numFmtId="0" fontId="3" fillId="6" borderId="5" xfId="0" applyFont="1" applyFill="1" applyBorder="1" applyAlignment="1">
      <alignment horizontal="left"/>
    </xf>
    <xf numFmtId="0" fontId="3" fillId="12" borderId="5" xfId="0" applyFont="1" applyFill="1" applyBorder="1" applyAlignment="1">
      <alignment horizontal="left"/>
    </xf>
    <xf numFmtId="0" fontId="3" fillId="8" borderId="5" xfId="0" applyFont="1" applyFill="1" applyBorder="1" applyAlignment="1">
      <alignment horizontal="left"/>
    </xf>
    <xf numFmtId="0" fontId="3" fillId="14" borderId="5" xfId="0" applyFont="1" applyFill="1" applyBorder="1" applyAlignment="1">
      <alignment horizontal="left"/>
    </xf>
    <xf numFmtId="0" fontId="3" fillId="0" borderId="5" xfId="0" applyFont="1" applyFill="1" applyBorder="1" applyAlignment="1">
      <alignment horizontal="left"/>
    </xf>
    <xf numFmtId="0" fontId="3" fillId="11" borderId="5" xfId="0" applyFont="1" applyFill="1" applyBorder="1" applyAlignment="1">
      <alignment horizontal="left"/>
    </xf>
    <xf numFmtId="0" fontId="3" fillId="13" borderId="5" xfId="0" applyFont="1" applyFill="1" applyBorder="1" applyAlignment="1">
      <alignment horizontal="left"/>
    </xf>
    <xf numFmtId="0" fontId="3" fillId="5" borderId="5" xfId="0" applyFont="1" applyFill="1" applyBorder="1" applyAlignment="1">
      <alignment horizontal="left"/>
    </xf>
    <xf numFmtId="0" fontId="3" fillId="9" borderId="5" xfId="0" applyFont="1" applyFill="1" applyBorder="1" applyAlignment="1">
      <alignment horizontal="left"/>
    </xf>
    <xf numFmtId="0" fontId="3" fillId="4" borderId="5" xfId="0" applyFont="1" applyFill="1" applyBorder="1" applyAlignment="1">
      <alignment horizontal="left"/>
    </xf>
    <xf numFmtId="0" fontId="3" fillId="10" borderId="5" xfId="0" applyFont="1" applyFill="1" applyBorder="1" applyAlignment="1">
      <alignment horizontal="left"/>
    </xf>
    <xf numFmtId="0" fontId="2" fillId="2" borderId="3" xfId="0" applyFont="1" applyFill="1" applyBorder="1" applyAlignment="1">
      <alignment horizontal="center" vertical="center"/>
    </xf>
    <xf numFmtId="0" fontId="5" fillId="0" borderId="5" xfId="0" applyFont="1" applyFill="1" applyBorder="1" applyAlignment="1">
      <alignment horizontal="center" vertical="center"/>
    </xf>
    <xf numFmtId="0" fontId="6" fillId="15" borderId="5" xfId="0" applyFont="1" applyFill="1" applyBorder="1" applyAlignment="1">
      <alignment horizontal="center" vertical="center"/>
    </xf>
  </cellXfs>
  <cellStyles count="1">
    <cellStyle name="Normal" xfId="0" builtinId="0"/>
  </cellStyles>
  <dxfs count="0"/>
  <tableStyles count="0" defaultTableStyle="TableStyleMedium9"/>
  <colors>
    <mruColors>
      <color rgb="FFFF660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D8" workbookViewId="0">
      <selection activeCell="N15" sqref="N15"/>
    </sheetView>
  </sheetViews>
  <sheetFormatPr baseColWidth="10" defaultColWidth="9.140625" defaultRowHeight="15" x14ac:dyDescent="0.25"/>
  <cols>
    <col min="1" max="1" width="16.7109375" customWidth="1"/>
    <col min="2" max="2" width="19.7109375" customWidth="1"/>
    <col min="3" max="3" width="42.5703125" customWidth="1"/>
    <col min="4" max="4" width="29.7109375" customWidth="1"/>
    <col min="5" max="5" width="18.85546875" customWidth="1"/>
    <col min="6" max="6" width="35.28515625" customWidth="1"/>
    <col min="7" max="7" width="35" customWidth="1"/>
    <col min="8" max="8" width="22" customWidth="1"/>
    <col min="9" max="9" width="12" customWidth="1"/>
    <col min="11" max="11" width="16.140625" customWidth="1"/>
    <col min="12" max="12" width="19.42578125" customWidth="1"/>
    <col min="13" max="13" width="19" customWidth="1"/>
    <col min="14" max="14" width="20.28515625" customWidth="1"/>
    <col min="15" max="15" width="19" customWidth="1"/>
    <col min="16" max="16" width="19.28515625" customWidth="1"/>
    <col min="17" max="17" width="21.140625" customWidth="1"/>
    <col min="18" max="18" width="24.7109375" customWidth="1"/>
  </cols>
  <sheetData>
    <row r="1" spans="1:17" ht="16.5" thickTop="1" thickBot="1" x14ac:dyDescent="0.3">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row>
    <row r="2" spans="1:17" ht="16.5" thickTop="1" thickBot="1" x14ac:dyDescent="0.3">
      <c r="A2" s="33" t="s">
        <v>17</v>
      </c>
      <c r="B2" s="33" t="s">
        <v>18</v>
      </c>
      <c r="C2" s="13" t="s">
        <v>19</v>
      </c>
      <c r="D2" s="26" t="s">
        <v>20</v>
      </c>
      <c r="E2" s="13" t="s">
        <v>21</v>
      </c>
      <c r="F2" s="13" t="s">
        <v>22</v>
      </c>
      <c r="G2" s="33" t="s">
        <v>23</v>
      </c>
      <c r="H2" s="33" t="s">
        <v>24</v>
      </c>
      <c r="I2" s="13" t="s">
        <v>25</v>
      </c>
      <c r="J2" s="13">
        <v>2</v>
      </c>
      <c r="K2" s="13" t="s">
        <v>26</v>
      </c>
      <c r="L2" s="13" t="s">
        <v>27</v>
      </c>
      <c r="M2" s="13" t="s">
        <v>28</v>
      </c>
      <c r="N2" s="32" t="s">
        <v>29</v>
      </c>
      <c r="O2" s="13" t="s">
        <v>25</v>
      </c>
      <c r="P2" s="13" t="s">
        <v>30</v>
      </c>
      <c r="Q2" s="13" t="s">
        <v>30</v>
      </c>
    </row>
    <row r="3" spans="1:17" ht="16.5" thickTop="1" thickBot="1" x14ac:dyDescent="0.3">
      <c r="A3" s="28" t="s">
        <v>31</v>
      </c>
      <c r="B3" s="28" t="s">
        <v>32</v>
      </c>
      <c r="C3" s="13" t="s">
        <v>33</v>
      </c>
      <c r="D3" s="13" t="s">
        <v>34</v>
      </c>
      <c r="E3" s="13" t="s">
        <v>21</v>
      </c>
      <c r="F3" s="13" t="s">
        <v>35</v>
      </c>
      <c r="G3" s="28" t="s">
        <v>36</v>
      </c>
      <c r="H3" s="28" t="s">
        <v>37</v>
      </c>
      <c r="I3" s="13" t="s">
        <v>25</v>
      </c>
      <c r="J3" s="13">
        <v>8</v>
      </c>
      <c r="K3" s="13" t="s">
        <v>26</v>
      </c>
      <c r="L3" s="13" t="s">
        <v>27</v>
      </c>
      <c r="M3" s="13" t="s">
        <v>28</v>
      </c>
      <c r="N3" s="32" t="s">
        <v>29</v>
      </c>
      <c r="O3" s="13" t="s">
        <v>25</v>
      </c>
      <c r="P3" s="13" t="s">
        <v>30</v>
      </c>
      <c r="Q3" s="13" t="s">
        <v>30</v>
      </c>
    </row>
    <row r="4" spans="1:17" ht="16.5" thickTop="1" thickBot="1" x14ac:dyDescent="0.3">
      <c r="A4" s="27" t="s">
        <v>41</v>
      </c>
      <c r="B4" s="27" t="s">
        <v>42</v>
      </c>
      <c r="C4" s="13" t="s">
        <v>43</v>
      </c>
      <c r="D4" s="26" t="s">
        <v>20</v>
      </c>
      <c r="E4" s="13" t="s">
        <v>21</v>
      </c>
      <c r="F4" s="13" t="s">
        <v>44</v>
      </c>
      <c r="G4" s="27" t="s">
        <v>45</v>
      </c>
      <c r="H4" s="27" t="s">
        <v>46</v>
      </c>
      <c r="I4" s="13" t="s">
        <v>25</v>
      </c>
      <c r="J4" s="13">
        <v>11</v>
      </c>
      <c r="K4" s="13" t="s">
        <v>26</v>
      </c>
      <c r="L4" s="13" t="s">
        <v>47</v>
      </c>
      <c r="M4" s="13" t="s">
        <v>28</v>
      </c>
      <c r="N4" s="32" t="s">
        <v>29</v>
      </c>
      <c r="O4" s="13" t="s">
        <v>25</v>
      </c>
      <c r="P4" s="13" t="s">
        <v>30</v>
      </c>
      <c r="Q4" s="13" t="s">
        <v>30</v>
      </c>
    </row>
    <row r="5" spans="1:17" ht="16.5" thickTop="1" thickBot="1" x14ac:dyDescent="0.3">
      <c r="A5" s="27" t="s">
        <v>48</v>
      </c>
      <c r="B5" s="27" t="s">
        <v>49</v>
      </c>
      <c r="C5" s="13" t="s">
        <v>50</v>
      </c>
      <c r="D5" s="26" t="s">
        <v>20</v>
      </c>
      <c r="E5" s="13" t="s">
        <v>21</v>
      </c>
      <c r="F5" s="13" t="s">
        <v>51</v>
      </c>
      <c r="G5" s="27" t="s">
        <v>45</v>
      </c>
      <c r="H5" s="27" t="s">
        <v>46</v>
      </c>
      <c r="I5" s="13" t="s">
        <v>25</v>
      </c>
      <c r="J5" s="13">
        <v>4</v>
      </c>
      <c r="K5" s="13" t="s">
        <v>26</v>
      </c>
      <c r="L5" s="13" t="s">
        <v>47</v>
      </c>
      <c r="M5" s="13" t="s">
        <v>28</v>
      </c>
      <c r="N5" s="32" t="s">
        <v>29</v>
      </c>
      <c r="O5" s="13" t="s">
        <v>25</v>
      </c>
      <c r="P5" s="13" t="s">
        <v>30</v>
      </c>
      <c r="Q5" s="13" t="s">
        <v>30</v>
      </c>
    </row>
    <row r="6" spans="1:17" ht="16.5" thickTop="1" thickBot="1" x14ac:dyDescent="0.3">
      <c r="A6" s="29" t="s">
        <v>52</v>
      </c>
      <c r="B6" s="29" t="s">
        <v>53</v>
      </c>
      <c r="C6" s="13" t="s">
        <v>54</v>
      </c>
      <c r="D6" s="26" t="s">
        <v>20</v>
      </c>
      <c r="E6" s="13" t="s">
        <v>21</v>
      </c>
      <c r="F6" s="13" t="s">
        <v>55</v>
      </c>
      <c r="G6" s="29" t="s">
        <v>56</v>
      </c>
      <c r="H6" s="29" t="s">
        <v>57</v>
      </c>
      <c r="I6" s="13" t="s">
        <v>25</v>
      </c>
      <c r="J6" s="13">
        <v>10</v>
      </c>
      <c r="K6" s="13" t="s">
        <v>26</v>
      </c>
      <c r="L6" s="13" t="s">
        <v>47</v>
      </c>
      <c r="M6" s="13" t="s">
        <v>28</v>
      </c>
      <c r="N6" s="26" t="s">
        <v>58</v>
      </c>
      <c r="O6" s="13" t="s">
        <v>25</v>
      </c>
      <c r="P6" s="13" t="s">
        <v>59</v>
      </c>
      <c r="Q6" s="13" t="s">
        <v>60</v>
      </c>
    </row>
    <row r="7" spans="1:17" ht="16.5" thickTop="1" thickBot="1" x14ac:dyDescent="0.3">
      <c r="A7" s="27" t="s">
        <v>61</v>
      </c>
      <c r="B7" s="27" t="s">
        <v>62</v>
      </c>
      <c r="C7" s="13" t="s">
        <v>63</v>
      </c>
      <c r="D7" s="26" t="s">
        <v>20</v>
      </c>
      <c r="E7" s="13" t="s">
        <v>21</v>
      </c>
      <c r="F7" s="13" t="s">
        <v>64</v>
      </c>
      <c r="G7" s="27" t="s">
        <v>45</v>
      </c>
      <c r="H7" s="27" t="s">
        <v>46</v>
      </c>
      <c r="I7" s="13" t="s">
        <v>25</v>
      </c>
      <c r="J7" s="13">
        <v>1</v>
      </c>
      <c r="K7" s="13" t="s">
        <v>26</v>
      </c>
      <c r="L7" s="13" t="s">
        <v>65</v>
      </c>
      <c r="M7" s="13" t="s">
        <v>28</v>
      </c>
      <c r="N7" s="32" t="s">
        <v>29</v>
      </c>
      <c r="O7" s="13" t="s">
        <v>25</v>
      </c>
      <c r="P7" s="13" t="s">
        <v>30</v>
      </c>
      <c r="Q7" s="13" t="s">
        <v>30</v>
      </c>
    </row>
    <row r="8" spans="1:17" ht="16.5" thickTop="1" thickBot="1" x14ac:dyDescent="0.3">
      <c r="A8" s="30" t="s">
        <v>66</v>
      </c>
      <c r="B8" s="30" t="s">
        <v>67</v>
      </c>
      <c r="C8" s="13" t="s">
        <v>68</v>
      </c>
      <c r="D8" s="26" t="s">
        <v>20</v>
      </c>
      <c r="E8" s="13" t="s">
        <v>21</v>
      </c>
      <c r="F8" s="13" t="s">
        <v>69</v>
      </c>
      <c r="G8" s="30" t="s">
        <v>70</v>
      </c>
      <c r="H8" s="30" t="s">
        <v>71</v>
      </c>
      <c r="I8" s="13" t="s">
        <v>25</v>
      </c>
      <c r="J8" s="13">
        <v>1</v>
      </c>
      <c r="K8" s="13" t="s">
        <v>26</v>
      </c>
      <c r="L8" s="13" t="s">
        <v>65</v>
      </c>
      <c r="M8" s="13" t="s">
        <v>28</v>
      </c>
      <c r="N8" s="32" t="s">
        <v>29</v>
      </c>
      <c r="O8" s="13" t="s">
        <v>25</v>
      </c>
      <c r="P8" s="13" t="s">
        <v>30</v>
      </c>
      <c r="Q8" s="13" t="s">
        <v>30</v>
      </c>
    </row>
    <row r="9" spans="1:17" ht="16.5" thickTop="1" thickBot="1" x14ac:dyDescent="0.3">
      <c r="A9" s="13" t="s">
        <v>72</v>
      </c>
      <c r="B9" s="13" t="s">
        <v>73</v>
      </c>
      <c r="C9" s="13" t="s">
        <v>74</v>
      </c>
      <c r="D9" s="26" t="s">
        <v>20</v>
      </c>
      <c r="E9" s="13" t="s">
        <v>21</v>
      </c>
      <c r="F9" s="13" t="s">
        <v>75</v>
      </c>
      <c r="G9" s="13" t="s">
        <v>76</v>
      </c>
      <c r="H9" s="13" t="s">
        <v>71</v>
      </c>
      <c r="I9" s="13" t="s">
        <v>25</v>
      </c>
      <c r="J9" s="13">
        <v>2</v>
      </c>
      <c r="K9" s="13" t="s">
        <v>26</v>
      </c>
      <c r="L9" s="13" t="s">
        <v>77</v>
      </c>
      <c r="M9" s="13" t="s">
        <v>28</v>
      </c>
      <c r="N9" s="26" t="s">
        <v>58</v>
      </c>
      <c r="O9" s="13" t="s">
        <v>25</v>
      </c>
      <c r="P9" s="13" t="s">
        <v>59</v>
      </c>
      <c r="Q9" s="13" t="s">
        <v>78</v>
      </c>
    </row>
    <row r="10" spans="1:17" ht="16.5" thickTop="1" thickBot="1" x14ac:dyDescent="0.3">
      <c r="A10" s="33" t="s">
        <v>79</v>
      </c>
      <c r="B10" s="33" t="s">
        <v>80</v>
      </c>
      <c r="C10" s="13" t="s">
        <v>81</v>
      </c>
      <c r="D10" s="26" t="s">
        <v>20</v>
      </c>
      <c r="E10" s="26" t="s">
        <v>82</v>
      </c>
      <c r="F10" s="13" t="s">
        <v>83</v>
      </c>
      <c r="G10" s="33" t="s">
        <v>23</v>
      </c>
      <c r="H10" s="33" t="s">
        <v>24</v>
      </c>
      <c r="I10" s="13" t="s">
        <v>25</v>
      </c>
      <c r="J10" s="13">
        <v>4</v>
      </c>
      <c r="K10" s="13" t="s">
        <v>26</v>
      </c>
      <c r="L10" s="13" t="s">
        <v>77</v>
      </c>
      <c r="M10" s="13" t="s">
        <v>28</v>
      </c>
      <c r="N10" s="32" t="s">
        <v>29</v>
      </c>
      <c r="O10" s="13" t="s">
        <v>25</v>
      </c>
      <c r="P10" s="13" t="s">
        <v>30</v>
      </c>
      <c r="Q10" s="13" t="s">
        <v>30</v>
      </c>
    </row>
    <row r="11" spans="1:17" ht="16.5" thickTop="1" thickBot="1" x14ac:dyDescent="0.3">
      <c r="A11" s="27" t="s">
        <v>84</v>
      </c>
      <c r="B11" s="27" t="s">
        <v>85</v>
      </c>
      <c r="C11" s="13" t="s">
        <v>86</v>
      </c>
      <c r="D11" s="13" t="s">
        <v>87</v>
      </c>
      <c r="E11" s="13" t="s">
        <v>21</v>
      </c>
      <c r="F11" s="13" t="s">
        <v>88</v>
      </c>
      <c r="G11" s="27" t="s">
        <v>45</v>
      </c>
      <c r="H11" s="27" t="s">
        <v>46</v>
      </c>
      <c r="I11" s="13" t="s">
        <v>25</v>
      </c>
      <c r="J11" s="13">
        <v>4</v>
      </c>
      <c r="K11" s="13" t="s">
        <v>26</v>
      </c>
      <c r="L11" s="13" t="s">
        <v>77</v>
      </c>
      <c r="M11" s="13" t="s">
        <v>28</v>
      </c>
      <c r="N11" s="31" t="s">
        <v>89</v>
      </c>
      <c r="O11" s="13" t="s">
        <v>25</v>
      </c>
      <c r="P11" s="13" t="s">
        <v>30</v>
      </c>
      <c r="Q11" s="13" t="s">
        <v>30</v>
      </c>
    </row>
    <row r="12" spans="1:17" ht="16.5" thickTop="1" thickBot="1" x14ac:dyDescent="0.3">
      <c r="A12" s="30" t="s">
        <v>90</v>
      </c>
      <c r="B12" s="30" t="s">
        <v>91</v>
      </c>
      <c r="C12" s="13" t="s">
        <v>92</v>
      </c>
      <c r="D12" s="26" t="s">
        <v>20</v>
      </c>
      <c r="E12" s="13" t="s">
        <v>21</v>
      </c>
      <c r="F12" s="13" t="s">
        <v>93</v>
      </c>
      <c r="G12" s="30" t="s">
        <v>70</v>
      </c>
      <c r="H12" s="30" t="s">
        <v>71</v>
      </c>
      <c r="I12" s="13" t="s">
        <v>25</v>
      </c>
      <c r="J12" s="13">
        <v>3</v>
      </c>
      <c r="K12" s="13" t="s">
        <v>26</v>
      </c>
      <c r="L12" s="13" t="s">
        <v>77</v>
      </c>
      <c r="M12" s="13" t="s">
        <v>28</v>
      </c>
      <c r="N12" s="26" t="s">
        <v>58</v>
      </c>
      <c r="O12" s="13" t="s">
        <v>25</v>
      </c>
      <c r="P12" s="13" t="s">
        <v>59</v>
      </c>
      <c r="Q12" s="13" t="s">
        <v>94</v>
      </c>
    </row>
    <row r="13" spans="1:17" ht="16.5" thickTop="1" thickBot="1" x14ac:dyDescent="0.3">
      <c r="A13" s="13" t="s">
        <v>95</v>
      </c>
      <c r="B13" s="13" t="s">
        <v>96</v>
      </c>
      <c r="C13" s="13" t="s">
        <v>97</v>
      </c>
      <c r="D13" s="26" t="s">
        <v>20</v>
      </c>
      <c r="E13" s="13" t="s">
        <v>21</v>
      </c>
      <c r="F13" s="13" t="s">
        <v>98</v>
      </c>
      <c r="G13" s="13" t="s">
        <v>76</v>
      </c>
      <c r="H13" s="13" t="s">
        <v>71</v>
      </c>
      <c r="I13" s="13" t="s">
        <v>25</v>
      </c>
      <c r="J13" s="13">
        <v>2</v>
      </c>
      <c r="K13" s="13" t="s">
        <v>26</v>
      </c>
      <c r="L13" s="13" t="s">
        <v>99</v>
      </c>
      <c r="M13" s="13" t="s">
        <v>28</v>
      </c>
      <c r="N13" s="13" t="s">
        <v>29</v>
      </c>
      <c r="O13" s="13" t="s">
        <v>25</v>
      </c>
      <c r="P13" s="13" t="s">
        <v>30</v>
      </c>
      <c r="Q13" s="13" t="s">
        <v>30</v>
      </c>
    </row>
    <row r="14" spans="1:17" ht="16.5" thickTop="1" thickBot="1" x14ac:dyDescent="0.3">
      <c r="A14" s="28" t="s">
        <v>100</v>
      </c>
      <c r="B14" s="28" t="s">
        <v>101</v>
      </c>
      <c r="C14" s="13" t="s">
        <v>102</v>
      </c>
      <c r="D14" s="13" t="s">
        <v>34</v>
      </c>
      <c r="E14" s="13" t="s">
        <v>21</v>
      </c>
      <c r="F14" s="13" t="s">
        <v>103</v>
      </c>
      <c r="G14" s="28" t="s">
        <v>36</v>
      </c>
      <c r="H14" s="28" t="s">
        <v>37</v>
      </c>
      <c r="I14" s="13" t="s">
        <v>25</v>
      </c>
      <c r="J14" s="13">
        <v>2</v>
      </c>
      <c r="K14" s="13" t="s">
        <v>26</v>
      </c>
      <c r="L14" s="13" t="s">
        <v>104</v>
      </c>
      <c r="M14" s="13" t="s">
        <v>28</v>
      </c>
      <c r="N14" s="13" t="s">
        <v>29</v>
      </c>
      <c r="O14" s="13" t="s">
        <v>25</v>
      </c>
      <c r="P14" s="13" t="s">
        <v>30</v>
      </c>
      <c r="Q14" s="13" t="s">
        <v>30</v>
      </c>
    </row>
    <row r="15" spans="1:17" ht="16.5" thickTop="1" thickBot="1" x14ac:dyDescent="0.3">
      <c r="A15" s="26" t="s">
        <v>105</v>
      </c>
      <c r="B15" s="26" t="s">
        <v>106</v>
      </c>
      <c r="C15" s="13" t="s">
        <v>107</v>
      </c>
      <c r="D15" s="26" t="s">
        <v>20</v>
      </c>
      <c r="E15" s="13" t="s">
        <v>21</v>
      </c>
      <c r="F15" s="13" t="s">
        <v>108</v>
      </c>
      <c r="G15" s="26" t="s">
        <v>109</v>
      </c>
      <c r="H15" s="26" t="s">
        <v>110</v>
      </c>
      <c r="I15" s="13" t="s">
        <v>25</v>
      </c>
      <c r="J15" s="13">
        <v>2</v>
      </c>
      <c r="K15" s="13" t="s">
        <v>26</v>
      </c>
      <c r="L15" s="13" t="s">
        <v>104</v>
      </c>
      <c r="M15" s="13" t="s">
        <v>28</v>
      </c>
      <c r="N15" s="26" t="s">
        <v>58</v>
      </c>
      <c r="O15" s="13" t="s">
        <v>25</v>
      </c>
      <c r="P15" s="13" t="s">
        <v>59</v>
      </c>
      <c r="Q15" s="13" t="s">
        <v>111</v>
      </c>
    </row>
    <row r="16" spans="1:17" ht="16.5" thickTop="1" thickBot="1" x14ac:dyDescent="0.3">
      <c r="A16" s="27" t="s">
        <v>112</v>
      </c>
      <c r="B16" s="27" t="s">
        <v>113</v>
      </c>
      <c r="C16" s="13" t="s">
        <v>114</v>
      </c>
      <c r="D16" s="26" t="s">
        <v>20</v>
      </c>
      <c r="E16" s="13" t="s">
        <v>21</v>
      </c>
      <c r="F16" s="13" t="s">
        <v>115</v>
      </c>
      <c r="G16" s="27" t="s">
        <v>45</v>
      </c>
      <c r="H16" s="27" t="s">
        <v>46</v>
      </c>
      <c r="I16" s="13" t="s">
        <v>25</v>
      </c>
      <c r="J16" s="13">
        <v>2</v>
      </c>
      <c r="K16" s="13" t="s">
        <v>26</v>
      </c>
      <c r="L16" s="13" t="s">
        <v>104</v>
      </c>
      <c r="M16" s="13" t="s">
        <v>28</v>
      </c>
      <c r="N16" s="13" t="s">
        <v>29</v>
      </c>
      <c r="O16" s="13" t="s">
        <v>25</v>
      </c>
      <c r="P16" s="13" t="s">
        <v>30</v>
      </c>
      <c r="Q16" s="13" t="s">
        <v>30</v>
      </c>
    </row>
    <row r="17" spans="1:17" ht="16.5" thickTop="1" thickBot="1" x14ac:dyDescent="0.3">
      <c r="A17" s="27" t="s">
        <v>116</v>
      </c>
      <c r="B17" s="27" t="s">
        <v>117</v>
      </c>
      <c r="C17" s="13" t="s">
        <v>118</v>
      </c>
      <c r="D17" s="26" t="s">
        <v>20</v>
      </c>
      <c r="E17" s="13" t="s">
        <v>21</v>
      </c>
      <c r="F17" s="13" t="s">
        <v>51</v>
      </c>
      <c r="G17" s="27" t="s">
        <v>45</v>
      </c>
      <c r="H17" s="27" t="s">
        <v>46</v>
      </c>
      <c r="I17" s="13" t="s">
        <v>25</v>
      </c>
      <c r="J17" s="13">
        <v>3</v>
      </c>
      <c r="K17" s="13" t="s">
        <v>26</v>
      </c>
      <c r="L17" s="13" t="s">
        <v>104</v>
      </c>
      <c r="M17" s="13" t="s">
        <v>28</v>
      </c>
      <c r="N17" s="13" t="s">
        <v>29</v>
      </c>
      <c r="O17" s="13" t="s">
        <v>25</v>
      </c>
      <c r="P17" s="13" t="s">
        <v>30</v>
      </c>
      <c r="Q17" s="13" t="s">
        <v>30</v>
      </c>
    </row>
    <row r="18" spans="1:17" ht="16.5" thickTop="1" thickBot="1" x14ac:dyDescent="0.3">
      <c r="A18" s="13" t="s">
        <v>119</v>
      </c>
      <c r="B18" s="13" t="s">
        <v>120</v>
      </c>
      <c r="C18" s="13" t="s">
        <v>121</v>
      </c>
      <c r="D18" s="26" t="s">
        <v>20</v>
      </c>
      <c r="E18" s="13" t="s">
        <v>21</v>
      </c>
      <c r="F18" s="13" t="s">
        <v>122</v>
      </c>
      <c r="G18" s="13" t="s">
        <v>76</v>
      </c>
      <c r="H18" s="13" t="s">
        <v>71</v>
      </c>
      <c r="I18" s="13" t="s">
        <v>25</v>
      </c>
      <c r="J18" s="13">
        <v>1</v>
      </c>
      <c r="K18" s="13" t="s">
        <v>26</v>
      </c>
      <c r="L18" s="13" t="s">
        <v>123</v>
      </c>
      <c r="M18" s="13" t="s">
        <v>28</v>
      </c>
      <c r="N18" s="13" t="s">
        <v>29</v>
      </c>
      <c r="O18" s="13" t="s">
        <v>25</v>
      </c>
      <c r="P18" s="13" t="s">
        <v>30</v>
      </c>
      <c r="Q18" s="13" t="s">
        <v>30</v>
      </c>
    </row>
    <row r="19" spans="1:17" ht="16.5" thickTop="1" thickBot="1" x14ac:dyDescent="0.3">
      <c r="A19" s="33" t="s">
        <v>124</v>
      </c>
      <c r="B19" s="33" t="s">
        <v>125</v>
      </c>
      <c r="C19" s="13" t="s">
        <v>126</v>
      </c>
      <c r="D19" s="26" t="s">
        <v>20</v>
      </c>
      <c r="E19" s="13" t="s">
        <v>21</v>
      </c>
      <c r="F19" s="13" t="s">
        <v>127</v>
      </c>
      <c r="G19" s="33" t="s">
        <v>23</v>
      </c>
      <c r="H19" s="33" t="s">
        <v>24</v>
      </c>
      <c r="I19" s="13" t="s">
        <v>25</v>
      </c>
      <c r="J19" s="13">
        <v>1</v>
      </c>
      <c r="K19" s="13" t="s">
        <v>26</v>
      </c>
      <c r="L19" s="13" t="s">
        <v>123</v>
      </c>
      <c r="M19" s="13" t="s">
        <v>28</v>
      </c>
      <c r="N19" s="13" t="s">
        <v>29</v>
      </c>
      <c r="O19" s="13" t="s">
        <v>25</v>
      </c>
      <c r="P19" s="13" t="s">
        <v>30</v>
      </c>
      <c r="Q19" s="13" t="s">
        <v>30</v>
      </c>
    </row>
    <row r="20" spans="1:17" ht="16.5" thickTop="1" thickBot="1" x14ac:dyDescent="0.3">
      <c r="A20" s="29" t="s">
        <v>128</v>
      </c>
      <c r="B20" s="29" t="s">
        <v>129</v>
      </c>
      <c r="C20" s="13" t="s">
        <v>130</v>
      </c>
      <c r="D20" s="13" t="s">
        <v>87</v>
      </c>
      <c r="E20" s="13" t="s">
        <v>21</v>
      </c>
      <c r="F20" s="13" t="s">
        <v>131</v>
      </c>
      <c r="G20" s="29" t="s">
        <v>56</v>
      </c>
      <c r="H20" s="29" t="s">
        <v>57</v>
      </c>
      <c r="I20" s="13" t="s">
        <v>25</v>
      </c>
      <c r="J20" s="13">
        <v>2</v>
      </c>
      <c r="K20" s="13" t="s">
        <v>26</v>
      </c>
      <c r="L20" s="13" t="s">
        <v>132</v>
      </c>
      <c r="M20" s="13" t="s">
        <v>28</v>
      </c>
      <c r="N20" s="26" t="s">
        <v>58</v>
      </c>
      <c r="O20" s="13" t="s">
        <v>25</v>
      </c>
      <c r="P20" s="13" t="s">
        <v>59</v>
      </c>
      <c r="Q20" s="13" t="s">
        <v>133</v>
      </c>
    </row>
    <row r="21" spans="1:17" ht="16.5" thickTop="1" thickBot="1" x14ac:dyDescent="0.3">
      <c r="A21" s="27" t="s">
        <v>134</v>
      </c>
      <c r="B21" s="27" t="s">
        <v>135</v>
      </c>
      <c r="C21" s="13" t="s">
        <v>136</v>
      </c>
      <c r="D21" s="26" t="s">
        <v>20</v>
      </c>
      <c r="E21" s="26" t="s">
        <v>82</v>
      </c>
      <c r="F21" s="13" t="s">
        <v>137</v>
      </c>
      <c r="G21" s="27" t="s">
        <v>45</v>
      </c>
      <c r="H21" s="27" t="s">
        <v>46</v>
      </c>
      <c r="I21" s="13" t="s">
        <v>25</v>
      </c>
      <c r="J21" s="13">
        <v>1</v>
      </c>
      <c r="K21" s="13" t="s">
        <v>26</v>
      </c>
      <c r="L21" s="13" t="s">
        <v>138</v>
      </c>
      <c r="M21" s="13" t="s">
        <v>28</v>
      </c>
      <c r="N21" s="26" t="s">
        <v>58</v>
      </c>
      <c r="O21" s="13" t="s">
        <v>25</v>
      </c>
      <c r="P21" s="13" t="s">
        <v>59</v>
      </c>
      <c r="Q21" s="13" t="s">
        <v>139</v>
      </c>
    </row>
    <row r="22" spans="1:17" ht="16.5" thickTop="1" thickBot="1" x14ac:dyDescent="0.3">
      <c r="A22" s="27" t="s">
        <v>140</v>
      </c>
      <c r="B22" s="27" t="s">
        <v>141</v>
      </c>
      <c r="C22" s="13" t="s">
        <v>142</v>
      </c>
      <c r="D22" s="26" t="s">
        <v>20</v>
      </c>
      <c r="E22" s="13" t="s">
        <v>21</v>
      </c>
      <c r="F22" s="13" t="s">
        <v>143</v>
      </c>
      <c r="G22" s="27" t="s">
        <v>45</v>
      </c>
      <c r="H22" s="27" t="s">
        <v>46</v>
      </c>
      <c r="I22" s="13" t="s">
        <v>25</v>
      </c>
      <c r="J22" s="13">
        <v>4</v>
      </c>
      <c r="K22" s="13" t="s">
        <v>26</v>
      </c>
      <c r="L22" s="13" t="s">
        <v>138</v>
      </c>
      <c r="M22" s="13" t="s">
        <v>28</v>
      </c>
      <c r="N22" s="31" t="s">
        <v>89</v>
      </c>
      <c r="O22" s="13" t="s">
        <v>25</v>
      </c>
      <c r="P22" s="13" t="s">
        <v>30</v>
      </c>
      <c r="Q22" s="13" t="s">
        <v>30</v>
      </c>
    </row>
    <row r="23" spans="1:17" ht="16.5" thickTop="1" thickBot="1" x14ac:dyDescent="0.3">
      <c r="A23" s="34" t="s">
        <v>144</v>
      </c>
      <c r="B23" s="31" t="s">
        <v>145</v>
      </c>
      <c r="C23" s="13" t="s">
        <v>146</v>
      </c>
      <c r="D23" s="26" t="s">
        <v>20</v>
      </c>
      <c r="E23" s="13" t="s">
        <v>21</v>
      </c>
      <c r="F23" s="13" t="s">
        <v>147</v>
      </c>
      <c r="G23" s="31" t="s">
        <v>39</v>
      </c>
      <c r="H23" s="31" t="s">
        <v>40</v>
      </c>
      <c r="I23" s="13" t="s">
        <v>25</v>
      </c>
      <c r="J23" s="13">
        <v>1</v>
      </c>
      <c r="K23" s="13" t="s">
        <v>26</v>
      </c>
      <c r="L23" s="13" t="s">
        <v>138</v>
      </c>
      <c r="M23" s="13" t="s">
        <v>28</v>
      </c>
      <c r="N23" s="31" t="s">
        <v>89</v>
      </c>
      <c r="O23" s="13" t="s">
        <v>25</v>
      </c>
      <c r="P23" s="13" t="s">
        <v>30</v>
      </c>
      <c r="Q23" s="13" t="s">
        <v>30</v>
      </c>
    </row>
    <row r="24" spans="1:17" ht="16.5" thickTop="1" thickBot="1" x14ac:dyDescent="0.3">
      <c r="A24" s="28" t="s">
        <v>148</v>
      </c>
      <c r="B24" s="28" t="s">
        <v>149</v>
      </c>
      <c r="C24" s="13" t="s">
        <v>150</v>
      </c>
      <c r="D24" s="13" t="s">
        <v>34</v>
      </c>
      <c r="E24" s="13" t="s">
        <v>21</v>
      </c>
      <c r="F24" s="13" t="s">
        <v>151</v>
      </c>
      <c r="G24" s="28" t="s">
        <v>36</v>
      </c>
      <c r="H24" s="28" t="s">
        <v>37</v>
      </c>
      <c r="I24" s="13" t="s">
        <v>25</v>
      </c>
      <c r="J24" s="13">
        <v>3</v>
      </c>
      <c r="K24" s="13" t="s">
        <v>26</v>
      </c>
      <c r="L24" s="13" t="s">
        <v>152</v>
      </c>
      <c r="M24" s="13" t="s">
        <v>28</v>
      </c>
      <c r="N24" s="26" t="s">
        <v>58</v>
      </c>
      <c r="O24" s="13" t="s">
        <v>25</v>
      </c>
      <c r="P24" s="13" t="s">
        <v>59</v>
      </c>
      <c r="Q24" s="13" t="s">
        <v>153</v>
      </c>
    </row>
    <row r="25" spans="1:17" ht="16.5" thickTop="1" thickBot="1" x14ac:dyDescent="0.3">
      <c r="A25" s="27" t="s">
        <v>154</v>
      </c>
      <c r="B25" s="27" t="s">
        <v>155</v>
      </c>
      <c r="C25" s="13" t="s">
        <v>156</v>
      </c>
      <c r="D25" s="26" t="s">
        <v>20</v>
      </c>
      <c r="E25" s="13" t="s">
        <v>21</v>
      </c>
      <c r="F25" s="13" t="s">
        <v>151</v>
      </c>
      <c r="G25" s="27" t="s">
        <v>45</v>
      </c>
      <c r="H25" s="27" t="s">
        <v>46</v>
      </c>
      <c r="I25" s="13" t="s">
        <v>25</v>
      </c>
      <c r="J25" s="13">
        <v>3</v>
      </c>
      <c r="K25" s="13" t="s">
        <v>26</v>
      </c>
      <c r="L25" s="13" t="s">
        <v>152</v>
      </c>
      <c r="M25" s="13" t="s">
        <v>28</v>
      </c>
      <c r="N25" s="31" t="s">
        <v>89</v>
      </c>
      <c r="O25" s="13" t="s">
        <v>25</v>
      </c>
      <c r="P25" s="13" t="s">
        <v>30</v>
      </c>
      <c r="Q25" s="13" t="s">
        <v>30</v>
      </c>
    </row>
    <row r="26" spans="1:17" ht="16.5" thickTop="1" thickBot="1" x14ac:dyDescent="0.3">
      <c r="A26" s="27" t="s">
        <v>157</v>
      </c>
      <c r="B26" s="27" t="s">
        <v>158</v>
      </c>
      <c r="C26" s="13" t="s">
        <v>159</v>
      </c>
      <c r="D26" s="26" t="s">
        <v>20</v>
      </c>
      <c r="E26" s="13" t="s">
        <v>21</v>
      </c>
      <c r="F26" s="13" t="s">
        <v>51</v>
      </c>
      <c r="G26" s="27" t="s">
        <v>45</v>
      </c>
      <c r="H26" s="27" t="s">
        <v>46</v>
      </c>
      <c r="I26" s="13" t="s">
        <v>25</v>
      </c>
      <c r="J26" s="13">
        <v>4</v>
      </c>
      <c r="K26" s="13" t="s">
        <v>26</v>
      </c>
      <c r="L26" s="13" t="s">
        <v>160</v>
      </c>
      <c r="M26" s="13" t="s">
        <v>28</v>
      </c>
      <c r="N26" s="26" t="s">
        <v>58</v>
      </c>
      <c r="O26" s="13" t="s">
        <v>25</v>
      </c>
      <c r="P26" s="13" t="s">
        <v>59</v>
      </c>
      <c r="Q26" s="13" t="s">
        <v>161</v>
      </c>
    </row>
    <row r="27" spans="1:17" ht="16.5" thickTop="1" thickBot="1" x14ac:dyDescent="0.3">
      <c r="A27" s="28" t="s">
        <v>162</v>
      </c>
      <c r="B27" s="28" t="s">
        <v>163</v>
      </c>
      <c r="C27" s="13" t="s">
        <v>164</v>
      </c>
      <c r="D27" s="26" t="s">
        <v>20</v>
      </c>
      <c r="E27" s="13" t="s">
        <v>21</v>
      </c>
      <c r="F27" s="13" t="s">
        <v>165</v>
      </c>
      <c r="G27" s="28" t="s">
        <v>36</v>
      </c>
      <c r="H27" s="28" t="s">
        <v>37</v>
      </c>
      <c r="I27" s="13" t="s">
        <v>25</v>
      </c>
      <c r="J27" s="13">
        <v>1</v>
      </c>
      <c r="K27" s="13" t="s">
        <v>26</v>
      </c>
      <c r="L27" s="13" t="s">
        <v>160</v>
      </c>
      <c r="M27" s="13" t="s">
        <v>28</v>
      </c>
      <c r="N27" s="26" t="s">
        <v>58</v>
      </c>
      <c r="O27" s="13" t="s">
        <v>25</v>
      </c>
      <c r="P27" s="13" t="s">
        <v>59</v>
      </c>
      <c r="Q27" s="13" t="s">
        <v>166</v>
      </c>
    </row>
    <row r="28" spans="1:17" ht="16.5" thickTop="1" thickBot="1" x14ac:dyDescent="0.3">
      <c r="A28" s="27" t="s">
        <v>167</v>
      </c>
      <c r="B28" s="27" t="s">
        <v>168</v>
      </c>
      <c r="C28" s="13" t="s">
        <v>169</v>
      </c>
      <c r="D28" s="26" t="s">
        <v>20</v>
      </c>
      <c r="E28" s="13" t="s">
        <v>21</v>
      </c>
      <c r="F28" s="13" t="s">
        <v>38</v>
      </c>
      <c r="G28" s="27" t="s">
        <v>45</v>
      </c>
      <c r="H28" s="27" t="s">
        <v>46</v>
      </c>
      <c r="I28" s="13" t="s">
        <v>25</v>
      </c>
      <c r="J28" s="13">
        <v>4</v>
      </c>
      <c r="K28" s="13" t="s">
        <v>26</v>
      </c>
      <c r="L28" s="13" t="s">
        <v>170</v>
      </c>
      <c r="M28" s="13" t="s">
        <v>28</v>
      </c>
      <c r="N28" s="26" t="s">
        <v>58</v>
      </c>
      <c r="O28" s="13" t="s">
        <v>25</v>
      </c>
      <c r="P28" s="13" t="s">
        <v>59</v>
      </c>
      <c r="Q28" s="13" t="s">
        <v>171</v>
      </c>
    </row>
    <row r="29" spans="1:17" ht="16.5" thickTop="1" thickBot="1" x14ac:dyDescent="0.3">
      <c r="A29" s="27" t="s">
        <v>172</v>
      </c>
      <c r="B29" s="27" t="s">
        <v>173</v>
      </c>
      <c r="C29" s="13" t="s">
        <v>174</v>
      </c>
      <c r="D29" s="26" t="s">
        <v>20</v>
      </c>
      <c r="E29" s="13" t="s">
        <v>21</v>
      </c>
      <c r="F29" s="13" t="s">
        <v>175</v>
      </c>
      <c r="G29" s="27" t="s">
        <v>45</v>
      </c>
      <c r="H29" s="27" t="s">
        <v>46</v>
      </c>
      <c r="I29" s="13" t="s">
        <v>25</v>
      </c>
      <c r="J29" s="13">
        <v>2</v>
      </c>
      <c r="K29" s="13" t="s">
        <v>26</v>
      </c>
      <c r="L29" s="13" t="s">
        <v>170</v>
      </c>
      <c r="M29" s="13" t="s">
        <v>28</v>
      </c>
      <c r="N29" s="26" t="s">
        <v>58</v>
      </c>
      <c r="O29" s="13" t="s">
        <v>25</v>
      </c>
      <c r="P29" s="13" t="s">
        <v>59</v>
      </c>
      <c r="Q29" s="13" t="s">
        <v>176</v>
      </c>
    </row>
    <row r="30" spans="1:17" ht="16.5" thickTop="1" thickBot="1" x14ac:dyDescent="0.3">
      <c r="A30" s="30" t="s">
        <v>177</v>
      </c>
      <c r="B30" s="30" t="s">
        <v>178</v>
      </c>
      <c r="C30" s="13" t="s">
        <v>179</v>
      </c>
      <c r="D30" s="26" t="s">
        <v>20</v>
      </c>
      <c r="E30" s="13" t="s">
        <v>21</v>
      </c>
      <c r="F30" s="13" t="s">
        <v>180</v>
      </c>
      <c r="G30" s="30" t="s">
        <v>70</v>
      </c>
      <c r="H30" s="30" t="s">
        <v>71</v>
      </c>
      <c r="I30" s="13" t="s">
        <v>25</v>
      </c>
      <c r="J30" s="13">
        <v>1</v>
      </c>
      <c r="K30" s="13" t="s">
        <v>26</v>
      </c>
      <c r="L30" s="13" t="s">
        <v>181</v>
      </c>
      <c r="M30" s="13" t="s">
        <v>28</v>
      </c>
      <c r="N30" s="26" t="s">
        <v>58</v>
      </c>
      <c r="O30" s="13" t="s">
        <v>25</v>
      </c>
      <c r="P30" s="13" t="s">
        <v>59</v>
      </c>
      <c r="Q30" s="13" t="s">
        <v>182</v>
      </c>
    </row>
    <row r="31" spans="1:17" ht="16.5" thickTop="1" thickBot="1" x14ac:dyDescent="0.3">
      <c r="A31" s="28" t="s">
        <v>183</v>
      </c>
      <c r="B31" s="28" t="s">
        <v>184</v>
      </c>
      <c r="C31" s="13" t="s">
        <v>185</v>
      </c>
      <c r="D31" s="26" t="s">
        <v>20</v>
      </c>
      <c r="E31" s="13" t="s">
        <v>21</v>
      </c>
      <c r="F31" s="13" t="s">
        <v>186</v>
      </c>
      <c r="G31" s="28" t="s">
        <v>36</v>
      </c>
      <c r="H31" s="28" t="s">
        <v>37</v>
      </c>
      <c r="I31" s="13" t="s">
        <v>25</v>
      </c>
      <c r="J31" s="13">
        <v>2</v>
      </c>
      <c r="K31" s="13" t="s">
        <v>26</v>
      </c>
      <c r="L31" s="13" t="s">
        <v>181</v>
      </c>
      <c r="M31" s="13" t="s">
        <v>28</v>
      </c>
      <c r="N31" s="26" t="s">
        <v>58</v>
      </c>
      <c r="O31" s="13" t="s">
        <v>25</v>
      </c>
      <c r="P31" s="13" t="s">
        <v>59</v>
      </c>
      <c r="Q31" s="13" t="s">
        <v>187</v>
      </c>
    </row>
    <row r="32" spans="1:17" ht="16.5" thickTop="1" thickBot="1" x14ac:dyDescent="0.3">
      <c r="A32" s="29" t="s">
        <v>188</v>
      </c>
      <c r="B32" s="29" t="s">
        <v>189</v>
      </c>
      <c r="C32" s="13" t="s">
        <v>190</v>
      </c>
      <c r="D32" s="26" t="s">
        <v>20</v>
      </c>
      <c r="E32" s="13" t="s">
        <v>21</v>
      </c>
      <c r="F32" s="13" t="s">
        <v>51</v>
      </c>
      <c r="G32" s="29" t="s">
        <v>56</v>
      </c>
      <c r="H32" s="29" t="s">
        <v>57</v>
      </c>
      <c r="I32" s="13" t="s">
        <v>25</v>
      </c>
      <c r="J32" s="13">
        <v>2</v>
      </c>
      <c r="K32" s="13" t="s">
        <v>26</v>
      </c>
      <c r="L32" s="13" t="s">
        <v>191</v>
      </c>
      <c r="M32" s="13" t="s">
        <v>28</v>
      </c>
      <c r="N32" s="26" t="s">
        <v>58</v>
      </c>
      <c r="O32" s="13" t="s">
        <v>25</v>
      </c>
      <c r="P32" s="13" t="s">
        <v>59</v>
      </c>
      <c r="Q32" s="13" t="s">
        <v>192</v>
      </c>
    </row>
    <row r="33" spans="1:17" ht="16.5" thickTop="1" thickBot="1" x14ac:dyDescent="0.3">
      <c r="A33" s="28" t="s">
        <v>193</v>
      </c>
      <c r="B33" s="28" t="s">
        <v>194</v>
      </c>
      <c r="C33" s="13" t="s">
        <v>195</v>
      </c>
      <c r="D33" s="26" t="s">
        <v>20</v>
      </c>
      <c r="E33" s="13" t="s">
        <v>21</v>
      </c>
      <c r="F33" s="13" t="s">
        <v>196</v>
      </c>
      <c r="G33" s="28" t="s">
        <v>36</v>
      </c>
      <c r="H33" s="28" t="s">
        <v>37</v>
      </c>
      <c r="I33" s="13" t="s">
        <v>25</v>
      </c>
      <c r="J33" s="13">
        <v>19</v>
      </c>
      <c r="K33" s="13" t="s">
        <v>26</v>
      </c>
      <c r="L33" s="13" t="s">
        <v>191</v>
      </c>
      <c r="M33" s="13" t="s">
        <v>28</v>
      </c>
      <c r="N33" s="26" t="s">
        <v>58</v>
      </c>
      <c r="O33" s="13" t="s">
        <v>25</v>
      </c>
      <c r="P33" s="13" t="s">
        <v>59</v>
      </c>
      <c r="Q33" s="13" t="s">
        <v>197</v>
      </c>
    </row>
    <row r="34" spans="1:17" ht="16.5" thickTop="1" thickBot="1" x14ac:dyDescent="0.3">
      <c r="A34" s="13" t="s">
        <v>198</v>
      </c>
      <c r="B34" s="13" t="s">
        <v>199</v>
      </c>
      <c r="C34" s="13" t="s">
        <v>200</v>
      </c>
      <c r="D34" s="26" t="s">
        <v>20</v>
      </c>
      <c r="E34" s="13" t="s">
        <v>21</v>
      </c>
      <c r="F34" s="13" t="s">
        <v>201</v>
      </c>
      <c r="G34" s="13" t="s">
        <v>76</v>
      </c>
      <c r="H34" s="13" t="s">
        <v>71</v>
      </c>
      <c r="I34" s="13" t="s">
        <v>25</v>
      </c>
      <c r="J34" s="13">
        <v>1</v>
      </c>
      <c r="K34" s="13" t="s">
        <v>26</v>
      </c>
      <c r="L34" s="13" t="s">
        <v>202</v>
      </c>
      <c r="M34" s="13" t="s">
        <v>28</v>
      </c>
      <c r="N34" s="26" t="s">
        <v>58</v>
      </c>
      <c r="O34" s="13" t="s">
        <v>25</v>
      </c>
      <c r="P34" s="13" t="s">
        <v>59</v>
      </c>
      <c r="Q34" s="13" t="s">
        <v>203</v>
      </c>
    </row>
    <row r="35" spans="1:17" ht="16.5" thickTop="1" thickBot="1" x14ac:dyDescent="0.3">
      <c r="A35" s="27" t="s">
        <v>204</v>
      </c>
      <c r="B35" s="27" t="s">
        <v>205</v>
      </c>
      <c r="C35" s="13" t="s">
        <v>206</v>
      </c>
      <c r="D35" s="26" t="s">
        <v>20</v>
      </c>
      <c r="E35" s="13" t="s">
        <v>21</v>
      </c>
      <c r="F35" s="13" t="s">
        <v>207</v>
      </c>
      <c r="G35" s="27" t="s">
        <v>45</v>
      </c>
      <c r="H35" s="27" t="s">
        <v>46</v>
      </c>
      <c r="I35" s="13" t="s">
        <v>25</v>
      </c>
      <c r="J35" s="13">
        <v>1</v>
      </c>
      <c r="K35" s="13" t="s">
        <v>26</v>
      </c>
      <c r="L35" s="13" t="s">
        <v>202</v>
      </c>
      <c r="M35" s="13" t="s">
        <v>28</v>
      </c>
      <c r="N35" s="39" t="s">
        <v>208</v>
      </c>
      <c r="O35" s="13" t="s">
        <v>25</v>
      </c>
      <c r="P35" s="13" t="s">
        <v>59</v>
      </c>
      <c r="Q35" s="13" t="s">
        <v>209</v>
      </c>
    </row>
    <row r="36" spans="1:17" ht="16.5" thickTop="1" thickBot="1" x14ac:dyDescent="0.3">
      <c r="A36" s="30" t="s">
        <v>210</v>
      </c>
      <c r="B36" s="30" t="s">
        <v>211</v>
      </c>
      <c r="C36" s="13" t="s">
        <v>212</v>
      </c>
      <c r="D36" s="26" t="s">
        <v>20</v>
      </c>
      <c r="E36" s="26" t="s">
        <v>82</v>
      </c>
      <c r="F36" s="13" t="s">
        <v>213</v>
      </c>
      <c r="G36" s="30" t="s">
        <v>70</v>
      </c>
      <c r="H36" s="30" t="s">
        <v>71</v>
      </c>
      <c r="I36" s="13" t="s">
        <v>25</v>
      </c>
      <c r="J36" s="13">
        <v>1</v>
      </c>
      <c r="K36" s="13" t="s">
        <v>26</v>
      </c>
      <c r="L36" s="13" t="s">
        <v>202</v>
      </c>
      <c r="M36" s="13" t="s">
        <v>28</v>
      </c>
      <c r="N36" s="26" t="s">
        <v>58</v>
      </c>
      <c r="O36" s="13" t="s">
        <v>25</v>
      </c>
      <c r="P36" s="13" t="s">
        <v>59</v>
      </c>
      <c r="Q36" s="13" t="s">
        <v>214</v>
      </c>
    </row>
    <row r="37" spans="1:17" ht="16.5" thickTop="1" thickBot="1" x14ac:dyDescent="0.3">
      <c r="A37" s="31" t="s">
        <v>215</v>
      </c>
      <c r="B37" s="31" t="s">
        <v>216</v>
      </c>
      <c r="C37" s="13" t="s">
        <v>217</v>
      </c>
      <c r="D37" s="26" t="s">
        <v>20</v>
      </c>
      <c r="E37" s="26" t="s">
        <v>82</v>
      </c>
      <c r="F37" s="13" t="s">
        <v>69</v>
      </c>
      <c r="G37" s="31" t="s">
        <v>39</v>
      </c>
      <c r="H37" s="31" t="s">
        <v>40</v>
      </c>
      <c r="I37" s="13" t="s">
        <v>25</v>
      </c>
      <c r="J37" s="13">
        <v>1</v>
      </c>
      <c r="K37" s="13" t="s">
        <v>26</v>
      </c>
      <c r="L37" s="13" t="s">
        <v>218</v>
      </c>
      <c r="M37" s="13" t="s">
        <v>28</v>
      </c>
      <c r="N37" s="39" t="s">
        <v>208</v>
      </c>
      <c r="O37" s="13" t="s">
        <v>25</v>
      </c>
      <c r="P37" s="13" t="s">
        <v>59</v>
      </c>
      <c r="Q37" s="13" t="s">
        <v>219</v>
      </c>
    </row>
    <row r="38" spans="1:17" ht="15.75" thickTop="1" x14ac:dyDescent="0.25"/>
    <row r="39" spans="1:17" x14ac:dyDescent="0.25">
      <c r="K39" s="24">
        <v>36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6"/>
  <sheetViews>
    <sheetView tabSelected="1" topLeftCell="A34" workbookViewId="0">
      <selection activeCell="N15" sqref="N15"/>
    </sheetView>
  </sheetViews>
  <sheetFormatPr baseColWidth="10" defaultRowHeight="15" x14ac:dyDescent="0.25"/>
  <cols>
    <col min="2" max="2" width="24.7109375" customWidth="1"/>
    <col min="3" max="3" width="29" customWidth="1"/>
    <col min="4" max="4" width="21.85546875" customWidth="1"/>
    <col min="5" max="5" width="14.42578125" customWidth="1"/>
    <col min="11" max="11" width="12.85546875" customWidth="1"/>
    <col min="13" max="13" width="18.42578125" customWidth="1"/>
  </cols>
  <sheetData>
    <row r="1" spans="2:13" ht="15.75" thickBot="1" x14ac:dyDescent="0.3"/>
    <row r="2" spans="2:13" ht="20.25" thickTop="1" thickBot="1" x14ac:dyDescent="0.35">
      <c r="B2" s="41" t="s">
        <v>220</v>
      </c>
      <c r="C2" s="42"/>
      <c r="D2" s="42"/>
      <c r="E2" s="42"/>
      <c r="F2" s="42"/>
      <c r="G2" s="42"/>
      <c r="H2" s="42"/>
      <c r="I2" s="42"/>
      <c r="J2" s="42"/>
      <c r="K2" s="42"/>
      <c r="L2" s="42"/>
      <c r="M2" s="43"/>
    </row>
    <row r="3" spans="2:13" ht="20.25" thickTop="1" thickBot="1" x14ac:dyDescent="0.3">
      <c r="B3" s="44" t="s">
        <v>258</v>
      </c>
      <c r="C3" s="45"/>
      <c r="D3" s="45"/>
      <c r="E3" s="45"/>
      <c r="F3" s="45"/>
      <c r="G3" s="45"/>
      <c r="H3" s="45"/>
      <c r="I3" s="46" t="s">
        <v>221</v>
      </c>
      <c r="J3" s="47"/>
      <c r="K3" s="47"/>
      <c r="L3" s="47"/>
      <c r="M3" s="1"/>
    </row>
    <row r="4" spans="2:13" ht="20.25" thickTop="1" thickBot="1" x14ac:dyDescent="0.3">
      <c r="B4" s="48" t="s">
        <v>222</v>
      </c>
      <c r="C4" s="50" t="s">
        <v>223</v>
      </c>
      <c r="D4" s="51" t="s">
        <v>224</v>
      </c>
      <c r="E4" s="53" t="s">
        <v>225</v>
      </c>
      <c r="F4" s="54" t="s">
        <v>226</v>
      </c>
      <c r="G4" s="54"/>
      <c r="H4" s="54"/>
      <c r="I4" s="55" t="s">
        <v>227</v>
      </c>
      <c r="J4" s="57" t="s">
        <v>228</v>
      </c>
      <c r="K4" s="59" t="s">
        <v>229</v>
      </c>
      <c r="L4" s="61" t="s">
        <v>230</v>
      </c>
      <c r="M4" s="63" t="s">
        <v>231</v>
      </c>
    </row>
    <row r="5" spans="2:13" ht="39.75" customHeight="1" thickTop="1" thickBot="1" x14ac:dyDescent="0.3">
      <c r="B5" s="49"/>
      <c r="C5" s="50"/>
      <c r="D5" s="52"/>
      <c r="E5" s="53"/>
      <c r="F5" s="2" t="s">
        <v>232</v>
      </c>
      <c r="G5" s="2" t="s">
        <v>20</v>
      </c>
      <c r="H5" s="2" t="s">
        <v>260</v>
      </c>
      <c r="I5" s="56"/>
      <c r="J5" s="58"/>
      <c r="K5" s="60"/>
      <c r="L5" s="62"/>
      <c r="M5" s="64"/>
    </row>
    <row r="6" spans="2:13" ht="17.25" thickTop="1" thickBot="1" x14ac:dyDescent="0.3">
      <c r="B6" s="65" t="s">
        <v>40</v>
      </c>
      <c r="C6" s="65" t="s">
        <v>233</v>
      </c>
      <c r="D6" s="3" t="s">
        <v>144</v>
      </c>
      <c r="E6" s="4">
        <v>1</v>
      </c>
      <c r="F6" s="67">
        <v>0</v>
      </c>
      <c r="G6" s="67">
        <v>2</v>
      </c>
      <c r="H6" s="67">
        <v>0</v>
      </c>
      <c r="I6" s="74"/>
      <c r="J6" s="74"/>
      <c r="K6" s="9">
        <v>1</v>
      </c>
      <c r="L6" s="10"/>
      <c r="M6" s="6"/>
    </row>
    <row r="7" spans="2:13" ht="17.25" thickTop="1" thickBot="1" x14ac:dyDescent="0.3">
      <c r="B7" s="66"/>
      <c r="C7" s="66"/>
      <c r="D7" s="35" t="s">
        <v>215</v>
      </c>
      <c r="E7" s="4">
        <v>1</v>
      </c>
      <c r="F7" s="68"/>
      <c r="G7" s="68"/>
      <c r="H7" s="68"/>
      <c r="I7" s="76"/>
      <c r="J7" s="75"/>
      <c r="K7" s="74"/>
      <c r="L7" s="104">
        <v>1</v>
      </c>
      <c r="M7" s="6"/>
    </row>
    <row r="8" spans="2:13" ht="17.25" thickTop="1" thickBot="1" x14ac:dyDescent="0.3">
      <c r="B8" s="70" t="s">
        <v>234</v>
      </c>
      <c r="C8" s="70" t="s">
        <v>235</v>
      </c>
      <c r="D8" s="35" t="s">
        <v>66</v>
      </c>
      <c r="E8" s="4">
        <v>1</v>
      </c>
      <c r="F8" s="67">
        <v>0</v>
      </c>
      <c r="G8" s="67">
        <v>8</v>
      </c>
      <c r="H8" s="67">
        <v>0</v>
      </c>
      <c r="I8" s="5">
        <v>1</v>
      </c>
      <c r="J8" s="76"/>
      <c r="K8" s="75"/>
      <c r="L8" s="74"/>
      <c r="M8" s="6"/>
    </row>
    <row r="9" spans="2:13" ht="17.25" thickTop="1" thickBot="1" x14ac:dyDescent="0.3">
      <c r="B9" s="71"/>
      <c r="C9" s="71"/>
      <c r="D9" s="35" t="s">
        <v>90</v>
      </c>
      <c r="E9" s="4">
        <v>1</v>
      </c>
      <c r="F9" s="68"/>
      <c r="G9" s="68"/>
      <c r="H9" s="68"/>
      <c r="I9" s="74"/>
      <c r="J9" s="7">
        <v>1</v>
      </c>
      <c r="K9" s="75"/>
      <c r="L9" s="75"/>
      <c r="M9" s="6"/>
    </row>
    <row r="10" spans="2:13" ht="17.25" thickTop="1" thickBot="1" x14ac:dyDescent="0.3">
      <c r="B10" s="71"/>
      <c r="C10" s="71"/>
      <c r="D10" s="35" t="s">
        <v>177</v>
      </c>
      <c r="E10" s="4">
        <v>1</v>
      </c>
      <c r="F10" s="68"/>
      <c r="G10" s="68"/>
      <c r="H10" s="68"/>
      <c r="I10" s="75"/>
      <c r="J10" s="7">
        <v>1</v>
      </c>
      <c r="K10" s="75"/>
      <c r="L10" s="75"/>
      <c r="M10" s="6"/>
    </row>
    <row r="11" spans="2:13" ht="17.25" thickTop="1" thickBot="1" x14ac:dyDescent="0.3">
      <c r="B11" s="71"/>
      <c r="C11" s="72"/>
      <c r="D11" s="35" t="s">
        <v>210</v>
      </c>
      <c r="E11" s="4">
        <v>1</v>
      </c>
      <c r="F11" s="68"/>
      <c r="G11" s="68"/>
      <c r="H11" s="68"/>
      <c r="I11" s="75"/>
      <c r="J11" s="7">
        <v>1</v>
      </c>
      <c r="K11" s="75"/>
      <c r="L11" s="75"/>
      <c r="M11" s="6"/>
    </row>
    <row r="12" spans="2:13" ht="17.25" thickTop="1" thickBot="1" x14ac:dyDescent="0.3">
      <c r="B12" s="71"/>
      <c r="C12" s="70" t="s">
        <v>76</v>
      </c>
      <c r="D12" s="36" t="s">
        <v>72</v>
      </c>
      <c r="E12" s="4">
        <v>1</v>
      </c>
      <c r="F12" s="68"/>
      <c r="G12" s="68"/>
      <c r="H12" s="68"/>
      <c r="I12" s="76"/>
      <c r="J12" s="7">
        <v>1</v>
      </c>
      <c r="K12" s="75"/>
      <c r="L12" s="75"/>
      <c r="M12" s="6"/>
    </row>
    <row r="13" spans="2:13" ht="17.25" thickTop="1" thickBot="1" x14ac:dyDescent="0.3">
      <c r="B13" s="71"/>
      <c r="C13" s="71"/>
      <c r="D13" s="36" t="s">
        <v>95</v>
      </c>
      <c r="E13" s="4">
        <v>1</v>
      </c>
      <c r="F13" s="68"/>
      <c r="G13" s="68"/>
      <c r="H13" s="68"/>
      <c r="I13" s="5">
        <v>1</v>
      </c>
      <c r="J13" s="69"/>
      <c r="K13" s="75"/>
      <c r="L13" s="75"/>
      <c r="M13" s="6"/>
    </row>
    <row r="14" spans="2:13" ht="17.25" thickTop="1" thickBot="1" x14ac:dyDescent="0.3">
      <c r="B14" s="71"/>
      <c r="C14" s="71"/>
      <c r="D14" s="36" t="s">
        <v>119</v>
      </c>
      <c r="E14" s="4">
        <v>1</v>
      </c>
      <c r="F14" s="68"/>
      <c r="G14" s="68"/>
      <c r="H14" s="68"/>
      <c r="I14" s="5">
        <v>1</v>
      </c>
      <c r="J14" s="69"/>
      <c r="K14" s="75"/>
      <c r="L14" s="75"/>
      <c r="M14" s="6"/>
    </row>
    <row r="15" spans="2:13" ht="17.25" thickTop="1" thickBot="1" x14ac:dyDescent="0.3">
      <c r="B15" s="72"/>
      <c r="C15" s="72"/>
      <c r="D15" s="36" t="s">
        <v>198</v>
      </c>
      <c r="E15" s="4">
        <v>1</v>
      </c>
      <c r="F15" s="73"/>
      <c r="G15" s="73"/>
      <c r="H15" s="73"/>
      <c r="I15" s="10"/>
      <c r="J15" s="7">
        <v>1</v>
      </c>
      <c r="K15" s="75"/>
      <c r="L15" s="75"/>
      <c r="M15" s="6"/>
    </row>
    <row r="16" spans="2:13" ht="17.25" thickTop="1" thickBot="1" x14ac:dyDescent="0.3">
      <c r="B16" s="79" t="s">
        <v>236</v>
      </c>
      <c r="C16" s="79" t="s">
        <v>237</v>
      </c>
      <c r="D16" s="103" t="s">
        <v>259</v>
      </c>
      <c r="E16" s="4">
        <v>1</v>
      </c>
      <c r="F16" s="67">
        <v>3</v>
      </c>
      <c r="G16" s="67">
        <v>3</v>
      </c>
      <c r="H16" s="67">
        <v>0</v>
      </c>
      <c r="I16" s="5">
        <v>1</v>
      </c>
      <c r="J16" s="69"/>
      <c r="K16" s="75"/>
      <c r="L16" s="75"/>
      <c r="M16" s="6"/>
    </row>
    <row r="17" spans="2:13" ht="17.25" thickTop="1" thickBot="1" x14ac:dyDescent="0.3">
      <c r="B17" s="80"/>
      <c r="C17" s="80"/>
      <c r="D17" s="103" t="s">
        <v>261</v>
      </c>
      <c r="E17" s="4">
        <v>1</v>
      </c>
      <c r="F17" s="68"/>
      <c r="G17" s="68"/>
      <c r="H17" s="68"/>
      <c r="I17" s="5">
        <v>1</v>
      </c>
      <c r="J17" s="69"/>
      <c r="K17" s="75"/>
      <c r="L17" s="75"/>
      <c r="M17" s="6"/>
    </row>
    <row r="18" spans="2:13" ht="17.25" thickTop="1" thickBot="1" x14ac:dyDescent="0.3">
      <c r="B18" s="80"/>
      <c r="C18" s="80"/>
      <c r="D18" s="103" t="s">
        <v>262</v>
      </c>
      <c r="E18" s="4">
        <v>1</v>
      </c>
      <c r="F18" s="68"/>
      <c r="G18" s="68"/>
      <c r="H18" s="68"/>
      <c r="I18" s="74"/>
      <c r="J18" s="7">
        <v>1</v>
      </c>
      <c r="K18" s="75"/>
      <c r="L18" s="75"/>
      <c r="M18" s="6"/>
    </row>
    <row r="19" spans="2:13" ht="17.25" thickTop="1" thickBot="1" x14ac:dyDescent="0.3">
      <c r="B19" s="80"/>
      <c r="C19" s="80"/>
      <c r="D19" s="35" t="s">
        <v>162</v>
      </c>
      <c r="E19" s="4">
        <v>1</v>
      </c>
      <c r="F19" s="68"/>
      <c r="G19" s="68"/>
      <c r="H19" s="68"/>
      <c r="I19" s="75"/>
      <c r="J19" s="7">
        <v>1</v>
      </c>
      <c r="K19" s="75"/>
      <c r="L19" s="75"/>
      <c r="M19" s="6"/>
    </row>
    <row r="20" spans="2:13" ht="17.25" thickTop="1" thickBot="1" x14ac:dyDescent="0.3">
      <c r="B20" s="80"/>
      <c r="C20" s="80"/>
      <c r="D20" s="35" t="s">
        <v>183</v>
      </c>
      <c r="E20" s="4">
        <v>1</v>
      </c>
      <c r="F20" s="68"/>
      <c r="G20" s="68"/>
      <c r="H20" s="68"/>
      <c r="I20" s="75"/>
      <c r="J20" s="7">
        <v>1</v>
      </c>
      <c r="K20" s="75"/>
      <c r="L20" s="75"/>
      <c r="M20" s="6"/>
    </row>
    <row r="21" spans="2:13" ht="17.25" thickTop="1" thickBot="1" x14ac:dyDescent="0.3">
      <c r="B21" s="81"/>
      <c r="C21" s="81"/>
      <c r="D21" s="35" t="s">
        <v>193</v>
      </c>
      <c r="E21" s="4">
        <v>1</v>
      </c>
      <c r="F21" s="73"/>
      <c r="G21" s="73"/>
      <c r="H21" s="73"/>
      <c r="I21" s="76"/>
      <c r="J21" s="7">
        <v>1</v>
      </c>
      <c r="K21" s="75"/>
      <c r="L21" s="75"/>
      <c r="M21" s="6"/>
    </row>
    <row r="22" spans="2:13" ht="17.25" thickTop="1" thickBot="1" x14ac:dyDescent="0.3">
      <c r="B22" s="82" t="s">
        <v>238</v>
      </c>
      <c r="C22" s="82" t="s">
        <v>239</v>
      </c>
      <c r="D22" s="35" t="s">
        <v>17</v>
      </c>
      <c r="E22" s="4">
        <v>1</v>
      </c>
      <c r="F22" s="67">
        <v>0</v>
      </c>
      <c r="G22" s="67">
        <v>3</v>
      </c>
      <c r="H22" s="67">
        <v>0</v>
      </c>
      <c r="I22" s="5">
        <v>1</v>
      </c>
      <c r="J22" s="74"/>
      <c r="K22" s="75"/>
      <c r="L22" s="75"/>
      <c r="M22" s="6"/>
    </row>
    <row r="23" spans="2:13" ht="17.25" thickTop="1" thickBot="1" x14ac:dyDescent="0.3">
      <c r="B23" s="83"/>
      <c r="C23" s="83"/>
      <c r="D23" s="35" t="s">
        <v>79</v>
      </c>
      <c r="E23" s="4">
        <v>1</v>
      </c>
      <c r="F23" s="68"/>
      <c r="G23" s="68"/>
      <c r="H23" s="68"/>
      <c r="I23" s="5">
        <v>1</v>
      </c>
      <c r="J23" s="75"/>
      <c r="K23" s="75"/>
      <c r="L23" s="75"/>
      <c r="M23" s="6"/>
    </row>
    <row r="24" spans="2:13" ht="17.25" thickTop="1" thickBot="1" x14ac:dyDescent="0.3">
      <c r="B24" s="83"/>
      <c r="C24" s="83"/>
      <c r="D24" s="35" t="s">
        <v>124</v>
      </c>
      <c r="E24" s="4">
        <v>1</v>
      </c>
      <c r="F24" s="68"/>
      <c r="G24" s="68"/>
      <c r="H24" s="68"/>
      <c r="I24" s="5">
        <v>1</v>
      </c>
      <c r="J24" s="76"/>
      <c r="K24" s="75"/>
      <c r="L24" s="75"/>
      <c r="M24" s="6"/>
    </row>
    <row r="25" spans="2:13" ht="17.25" thickTop="1" thickBot="1" x14ac:dyDescent="0.3">
      <c r="B25" s="77" t="s">
        <v>240</v>
      </c>
      <c r="C25" s="77" t="s">
        <v>241</v>
      </c>
      <c r="D25" s="35" t="s">
        <v>52</v>
      </c>
      <c r="E25" s="4">
        <v>1</v>
      </c>
      <c r="F25" s="67">
        <v>0</v>
      </c>
      <c r="G25" s="67">
        <v>2</v>
      </c>
      <c r="H25" s="67">
        <v>1</v>
      </c>
      <c r="I25" s="74"/>
      <c r="J25" s="7">
        <v>1</v>
      </c>
      <c r="K25" s="75"/>
      <c r="L25" s="75"/>
      <c r="M25" s="6"/>
    </row>
    <row r="26" spans="2:13" ht="17.25" thickTop="1" thickBot="1" x14ac:dyDescent="0.3">
      <c r="B26" s="78"/>
      <c r="C26" s="78"/>
      <c r="D26" s="38" t="s">
        <v>264</v>
      </c>
      <c r="E26" s="4">
        <v>1</v>
      </c>
      <c r="F26" s="68"/>
      <c r="G26" s="68"/>
      <c r="H26" s="68"/>
      <c r="I26" s="75"/>
      <c r="J26" s="7">
        <v>1</v>
      </c>
      <c r="K26" s="75"/>
      <c r="L26" s="75"/>
      <c r="M26" s="6"/>
    </row>
    <row r="27" spans="2:13" ht="17.25" thickTop="1" thickBot="1" x14ac:dyDescent="0.3">
      <c r="B27" s="78"/>
      <c r="C27" s="78"/>
      <c r="D27" s="35" t="s">
        <v>188</v>
      </c>
      <c r="E27" s="4">
        <v>1</v>
      </c>
      <c r="F27" s="68"/>
      <c r="G27" s="68"/>
      <c r="H27" s="68"/>
      <c r="I27" s="76"/>
      <c r="J27" s="7">
        <v>1</v>
      </c>
      <c r="K27" s="75"/>
      <c r="L27" s="75"/>
      <c r="M27" s="6"/>
    </row>
    <row r="28" spans="2:13" ht="17.25" thickTop="1" thickBot="1" x14ac:dyDescent="0.3">
      <c r="B28" s="84" t="s">
        <v>242</v>
      </c>
      <c r="C28" s="84" t="s">
        <v>243</v>
      </c>
      <c r="D28" s="35" t="s">
        <v>41</v>
      </c>
      <c r="E28" s="4">
        <v>1</v>
      </c>
      <c r="F28" s="67">
        <v>0</v>
      </c>
      <c r="G28" s="67">
        <v>12</v>
      </c>
      <c r="H28" s="86">
        <v>1</v>
      </c>
      <c r="I28" s="11">
        <v>1</v>
      </c>
      <c r="J28" s="74"/>
      <c r="K28" s="75"/>
      <c r="L28" s="75"/>
      <c r="M28" s="6"/>
    </row>
    <row r="29" spans="2:13" ht="17.25" thickTop="1" thickBot="1" x14ac:dyDescent="0.3">
      <c r="B29" s="85"/>
      <c r="C29" s="85"/>
      <c r="D29" s="35" t="s">
        <v>48</v>
      </c>
      <c r="E29" s="4">
        <v>1</v>
      </c>
      <c r="F29" s="68"/>
      <c r="G29" s="68"/>
      <c r="H29" s="68"/>
      <c r="I29" s="11">
        <v>1</v>
      </c>
      <c r="J29" s="75"/>
      <c r="K29" s="75"/>
      <c r="L29" s="75"/>
      <c r="M29" s="6"/>
    </row>
    <row r="30" spans="2:13" ht="17.25" thickTop="1" thickBot="1" x14ac:dyDescent="0.3">
      <c r="B30" s="85"/>
      <c r="C30" s="85"/>
      <c r="D30" s="35" t="s">
        <v>61</v>
      </c>
      <c r="E30" s="4">
        <v>1</v>
      </c>
      <c r="F30" s="68"/>
      <c r="G30" s="68"/>
      <c r="H30" s="68"/>
      <c r="I30" s="11">
        <v>1</v>
      </c>
      <c r="J30" s="75"/>
      <c r="K30" s="76"/>
      <c r="L30" s="75"/>
      <c r="M30" s="6"/>
    </row>
    <row r="31" spans="2:13" ht="17.25" thickTop="1" thickBot="1" x14ac:dyDescent="0.3">
      <c r="B31" s="85"/>
      <c r="C31" s="85"/>
      <c r="D31" s="38" t="s">
        <v>263</v>
      </c>
      <c r="E31" s="4">
        <v>1</v>
      </c>
      <c r="F31" s="68"/>
      <c r="G31" s="68"/>
      <c r="H31" s="68"/>
      <c r="I31" s="12"/>
      <c r="J31" s="75"/>
      <c r="K31" s="9">
        <v>1</v>
      </c>
      <c r="L31" s="75"/>
      <c r="M31" s="6"/>
    </row>
    <row r="32" spans="2:13" ht="17.25" thickTop="1" thickBot="1" x14ac:dyDescent="0.3">
      <c r="B32" s="85"/>
      <c r="C32" s="85"/>
      <c r="D32" s="35" t="s">
        <v>112</v>
      </c>
      <c r="E32" s="4">
        <v>1</v>
      </c>
      <c r="F32" s="68"/>
      <c r="G32" s="68"/>
      <c r="H32" s="68"/>
      <c r="I32" s="11">
        <v>1</v>
      </c>
      <c r="J32" s="75"/>
      <c r="K32" s="74"/>
      <c r="L32" s="75"/>
      <c r="M32" s="6"/>
    </row>
    <row r="33" spans="2:13" ht="17.25" thickTop="1" thickBot="1" x14ac:dyDescent="0.3">
      <c r="B33" s="85"/>
      <c r="C33" s="85"/>
      <c r="D33" s="35" t="s">
        <v>116</v>
      </c>
      <c r="E33" s="4">
        <v>1</v>
      </c>
      <c r="F33" s="68"/>
      <c r="G33" s="68"/>
      <c r="H33" s="68"/>
      <c r="I33" s="11">
        <v>1</v>
      </c>
      <c r="J33" s="76"/>
      <c r="K33" s="75"/>
      <c r="L33" s="75"/>
      <c r="M33" s="6"/>
    </row>
    <row r="34" spans="2:13" ht="17.25" thickTop="1" thickBot="1" x14ac:dyDescent="0.3">
      <c r="B34" s="85"/>
      <c r="C34" s="85"/>
      <c r="D34" s="35" t="s">
        <v>134</v>
      </c>
      <c r="E34" s="4">
        <v>1</v>
      </c>
      <c r="F34" s="68"/>
      <c r="G34" s="68"/>
      <c r="H34" s="68"/>
      <c r="I34" s="87"/>
      <c r="J34" s="7">
        <v>1</v>
      </c>
      <c r="K34" s="76"/>
      <c r="L34" s="75"/>
      <c r="M34" s="6"/>
    </row>
    <row r="35" spans="2:13" ht="17.25" thickTop="1" thickBot="1" x14ac:dyDescent="0.3">
      <c r="B35" s="85"/>
      <c r="C35" s="85"/>
      <c r="D35" s="35" t="s">
        <v>140</v>
      </c>
      <c r="E35" s="4">
        <v>1</v>
      </c>
      <c r="F35" s="68"/>
      <c r="G35" s="68"/>
      <c r="H35" s="68"/>
      <c r="I35" s="88"/>
      <c r="J35" s="74"/>
      <c r="K35" s="9">
        <v>1</v>
      </c>
      <c r="L35" s="75"/>
      <c r="M35" s="6"/>
    </row>
    <row r="36" spans="2:13" ht="17.25" thickTop="1" thickBot="1" x14ac:dyDescent="0.3">
      <c r="B36" s="85"/>
      <c r="C36" s="85"/>
      <c r="D36" s="35" t="s">
        <v>154</v>
      </c>
      <c r="E36" s="4">
        <v>1</v>
      </c>
      <c r="F36" s="68"/>
      <c r="G36" s="68"/>
      <c r="H36" s="68"/>
      <c r="I36" s="88"/>
      <c r="J36" s="76"/>
      <c r="K36" s="9">
        <v>1</v>
      </c>
      <c r="L36" s="75"/>
      <c r="M36" s="6"/>
    </row>
    <row r="37" spans="2:13" ht="17.25" thickTop="1" thickBot="1" x14ac:dyDescent="0.3">
      <c r="B37" s="85"/>
      <c r="C37" s="85"/>
      <c r="D37" s="35" t="s">
        <v>157</v>
      </c>
      <c r="E37" s="4">
        <v>1</v>
      </c>
      <c r="F37" s="68"/>
      <c r="G37" s="68"/>
      <c r="H37" s="68"/>
      <c r="I37" s="88"/>
      <c r="J37" s="7">
        <v>1</v>
      </c>
      <c r="K37" s="74"/>
      <c r="L37" s="75"/>
      <c r="M37" s="6"/>
    </row>
    <row r="38" spans="2:13" ht="17.25" thickTop="1" thickBot="1" x14ac:dyDescent="0.3">
      <c r="B38" s="85"/>
      <c r="C38" s="85"/>
      <c r="D38" s="35" t="s">
        <v>167</v>
      </c>
      <c r="E38" s="4">
        <v>1</v>
      </c>
      <c r="F38" s="68"/>
      <c r="G38" s="68"/>
      <c r="H38" s="68"/>
      <c r="I38" s="88"/>
      <c r="J38" s="7">
        <v>1</v>
      </c>
      <c r="K38" s="75"/>
      <c r="L38" s="75"/>
      <c r="M38" s="6"/>
    </row>
    <row r="39" spans="2:13" ht="17.25" thickTop="1" thickBot="1" x14ac:dyDescent="0.3">
      <c r="B39" s="85"/>
      <c r="C39" s="85"/>
      <c r="D39" s="35" t="s">
        <v>172</v>
      </c>
      <c r="E39" s="4">
        <v>1</v>
      </c>
      <c r="F39" s="68"/>
      <c r="G39" s="68"/>
      <c r="H39" s="68"/>
      <c r="I39" s="88"/>
      <c r="J39" s="7">
        <v>1</v>
      </c>
      <c r="K39" s="75"/>
      <c r="L39" s="76"/>
      <c r="M39" s="6"/>
    </row>
    <row r="40" spans="2:13" ht="17.25" thickTop="1" thickBot="1" x14ac:dyDescent="0.3">
      <c r="B40" s="85"/>
      <c r="C40" s="85"/>
      <c r="D40" s="35" t="s">
        <v>204</v>
      </c>
      <c r="E40" s="4">
        <v>1</v>
      </c>
      <c r="F40" s="68"/>
      <c r="G40" s="68"/>
      <c r="H40" s="68"/>
      <c r="I40" s="88"/>
      <c r="J40" s="40"/>
      <c r="K40" s="75"/>
      <c r="L40" s="104">
        <v>1</v>
      </c>
      <c r="M40" s="6"/>
    </row>
    <row r="41" spans="2:13" ht="17.25" thickTop="1" thickBot="1" x14ac:dyDescent="0.3">
      <c r="B41" s="37" t="s">
        <v>110</v>
      </c>
      <c r="C41" s="37" t="s">
        <v>244</v>
      </c>
      <c r="D41" s="35" t="s">
        <v>105</v>
      </c>
      <c r="E41" s="4">
        <v>1</v>
      </c>
      <c r="F41" s="4">
        <v>0</v>
      </c>
      <c r="G41" s="4">
        <v>1</v>
      </c>
      <c r="H41" s="4">
        <v>0</v>
      </c>
      <c r="I41" s="88"/>
      <c r="J41" s="7">
        <v>1</v>
      </c>
      <c r="K41" s="76"/>
      <c r="L41" s="10"/>
      <c r="M41" s="13"/>
    </row>
    <row r="42" spans="2:13" ht="20.25" thickTop="1" thickBot="1" x14ac:dyDescent="0.3">
      <c r="B42" s="44" t="s">
        <v>245</v>
      </c>
      <c r="C42" s="45"/>
      <c r="D42" s="102"/>
      <c r="E42" s="14">
        <f t="shared" ref="E42:L42" si="0">SUM(E6:E41)</f>
        <v>36</v>
      </c>
      <c r="F42" s="15">
        <f t="shared" si="0"/>
        <v>3</v>
      </c>
      <c r="G42" s="15">
        <f t="shared" si="0"/>
        <v>31</v>
      </c>
      <c r="H42" s="15">
        <f t="shared" si="0"/>
        <v>2</v>
      </c>
      <c r="I42" s="15">
        <f t="shared" si="0"/>
        <v>13</v>
      </c>
      <c r="J42" s="14">
        <f t="shared" si="0"/>
        <v>17</v>
      </c>
      <c r="K42" s="14">
        <f t="shared" si="0"/>
        <v>4</v>
      </c>
      <c r="L42" s="14">
        <f t="shared" si="0"/>
        <v>2</v>
      </c>
      <c r="M42" s="14"/>
    </row>
    <row r="43" spans="2:13" ht="15.75" thickTop="1" x14ac:dyDescent="0.25"/>
    <row r="44" spans="2:13" ht="15.75" thickBot="1" x14ac:dyDescent="0.3"/>
    <row r="45" spans="2:13" ht="20.25" thickTop="1" thickBot="1" x14ac:dyDescent="0.35">
      <c r="B45" s="89" t="s">
        <v>246</v>
      </c>
      <c r="C45" s="89"/>
      <c r="D45" s="89"/>
      <c r="E45" s="89"/>
      <c r="G45" s="89" t="s">
        <v>247</v>
      </c>
      <c r="H45" s="89"/>
      <c r="I45" s="89"/>
      <c r="J45" s="89"/>
    </row>
    <row r="46" spans="2:13" ht="17.25" thickTop="1" thickBot="1" x14ac:dyDescent="0.3">
      <c r="B46" s="90" t="s">
        <v>248</v>
      </c>
      <c r="C46" s="90"/>
      <c r="D46" s="90"/>
      <c r="E46" s="16">
        <f>E42</f>
        <v>36</v>
      </c>
      <c r="G46" s="91" t="s">
        <v>40</v>
      </c>
      <c r="H46" s="91"/>
      <c r="I46" s="91"/>
      <c r="J46" s="9">
        <f>E6+E7</f>
        <v>2</v>
      </c>
    </row>
    <row r="47" spans="2:13" ht="17.25" thickTop="1" thickBot="1" x14ac:dyDescent="0.3">
      <c r="B47" s="92" t="s">
        <v>249</v>
      </c>
      <c r="C47" s="92"/>
      <c r="D47" s="92"/>
      <c r="E47" s="17">
        <f>F42</f>
        <v>3</v>
      </c>
      <c r="G47" s="93" t="s">
        <v>234</v>
      </c>
      <c r="H47" s="93"/>
      <c r="I47" s="93"/>
      <c r="J47" s="18">
        <f>E8+E9+E10+E11+E12+E13+E14+E15</f>
        <v>8</v>
      </c>
    </row>
    <row r="48" spans="2:13" ht="17.25" thickTop="1" thickBot="1" x14ac:dyDescent="0.3">
      <c r="B48" s="90" t="s">
        <v>250</v>
      </c>
      <c r="C48" s="90"/>
      <c r="D48" s="90"/>
      <c r="E48" s="4">
        <f>G42</f>
        <v>31</v>
      </c>
      <c r="G48" s="99" t="s">
        <v>236</v>
      </c>
      <c r="H48" s="99"/>
      <c r="I48" s="99"/>
      <c r="J48" s="19">
        <f>E16+E17+E18+E19+E20+E21</f>
        <v>6</v>
      </c>
    </row>
    <row r="49" spans="2:10" ht="17.25" thickTop="1" thickBot="1" x14ac:dyDescent="0.3">
      <c r="B49" s="92" t="s">
        <v>251</v>
      </c>
      <c r="C49" s="92"/>
      <c r="D49" s="92"/>
      <c r="E49" s="17">
        <f>H42</f>
        <v>2</v>
      </c>
      <c r="G49" s="100" t="s">
        <v>238</v>
      </c>
      <c r="H49" s="100"/>
      <c r="I49" s="100"/>
      <c r="J49" s="5">
        <f>E22+E23+E24</f>
        <v>3</v>
      </c>
    </row>
    <row r="50" spans="2:10" ht="17.25" thickTop="1" thickBot="1" x14ac:dyDescent="0.3">
      <c r="B50" s="97" t="s">
        <v>252</v>
      </c>
      <c r="C50" s="97"/>
      <c r="D50" s="97"/>
      <c r="E50" s="20">
        <f>J42</f>
        <v>17</v>
      </c>
      <c r="G50" s="101" t="s">
        <v>240</v>
      </c>
      <c r="H50" s="101"/>
      <c r="I50" s="101"/>
      <c r="J50" s="21">
        <f>E25+E26+E27</f>
        <v>3</v>
      </c>
    </row>
    <row r="51" spans="2:10" ht="17.25" thickTop="1" thickBot="1" x14ac:dyDescent="0.3">
      <c r="B51" s="95" t="s">
        <v>253</v>
      </c>
      <c r="C51" s="95"/>
      <c r="D51" s="95"/>
      <c r="E51" s="8">
        <f>L42</f>
        <v>2</v>
      </c>
      <c r="G51" s="96" t="s">
        <v>242</v>
      </c>
      <c r="H51" s="96"/>
      <c r="I51" s="96"/>
      <c r="J51" s="22">
        <f>E28+E29+E30+E31+E32+E33+E34+E35+E36+E37+E38+E39+E40</f>
        <v>13</v>
      </c>
    </row>
    <row r="52" spans="2:10" ht="17.25" thickTop="1" thickBot="1" x14ac:dyDescent="0.3">
      <c r="B52" s="97" t="s">
        <v>254</v>
      </c>
      <c r="C52" s="97"/>
      <c r="D52" s="97"/>
      <c r="E52" s="20">
        <f>K42</f>
        <v>4</v>
      </c>
      <c r="G52" s="98" t="s">
        <v>110</v>
      </c>
      <c r="H52" s="98"/>
      <c r="I52" s="98"/>
      <c r="J52" s="7">
        <f>E41</f>
        <v>1</v>
      </c>
    </row>
    <row r="53" spans="2:10" ht="20.25" thickTop="1" thickBot="1" x14ac:dyDescent="0.35">
      <c r="B53" s="95" t="s">
        <v>255</v>
      </c>
      <c r="C53" s="95"/>
      <c r="D53" s="95"/>
      <c r="E53" s="8">
        <f>I42</f>
        <v>13</v>
      </c>
      <c r="G53" s="89" t="s">
        <v>245</v>
      </c>
      <c r="H53" s="89"/>
      <c r="I53" s="89"/>
      <c r="J53" s="14">
        <f>SUM(J46:J52)</f>
        <v>36</v>
      </c>
    </row>
    <row r="54" spans="2:10" ht="17.25" thickTop="1" thickBot="1" x14ac:dyDescent="0.3">
      <c r="B54" s="94" t="s">
        <v>256</v>
      </c>
      <c r="C54" s="94"/>
      <c r="D54" s="94"/>
      <c r="E54" s="23">
        <v>4</v>
      </c>
    </row>
    <row r="55" spans="2:10" ht="17.25" thickTop="1" thickBot="1" x14ac:dyDescent="0.3">
      <c r="B55" s="90" t="s">
        <v>257</v>
      </c>
      <c r="C55" s="90"/>
      <c r="D55" s="90"/>
      <c r="E55" s="8">
        <v>32</v>
      </c>
    </row>
    <row r="56" spans="2:10" ht="15.75" thickTop="1" x14ac:dyDescent="0.25"/>
  </sheetData>
  <mergeCells count="80">
    <mergeCell ref="J16:J17"/>
    <mergeCell ref="I18:I21"/>
    <mergeCell ref="J22:J24"/>
    <mergeCell ref="I25:I27"/>
    <mergeCell ref="L8:L39"/>
    <mergeCell ref="K37:K41"/>
    <mergeCell ref="J6:J8"/>
    <mergeCell ref="K7:K30"/>
    <mergeCell ref="I6:I7"/>
    <mergeCell ref="C12:C15"/>
    <mergeCell ref="I9:I12"/>
    <mergeCell ref="J13:J14"/>
    <mergeCell ref="B54:D54"/>
    <mergeCell ref="B55:D55"/>
    <mergeCell ref="C8:C11"/>
    <mergeCell ref="B51:D51"/>
    <mergeCell ref="G51:I51"/>
    <mergeCell ref="B52:D52"/>
    <mergeCell ref="G52:I52"/>
    <mergeCell ref="B53:D53"/>
    <mergeCell ref="G53:I53"/>
    <mergeCell ref="B48:D48"/>
    <mergeCell ref="G48:I48"/>
    <mergeCell ref="B49:D49"/>
    <mergeCell ref="G49:I49"/>
    <mergeCell ref="B50:D50"/>
    <mergeCell ref="G50:I50"/>
    <mergeCell ref="B42:D42"/>
    <mergeCell ref="B45:E45"/>
    <mergeCell ref="G45:J45"/>
    <mergeCell ref="B46:D46"/>
    <mergeCell ref="G46:I46"/>
    <mergeCell ref="B47:D47"/>
    <mergeCell ref="G47:I47"/>
    <mergeCell ref="B28:B40"/>
    <mergeCell ref="C28:C40"/>
    <mergeCell ref="F28:F40"/>
    <mergeCell ref="G28:G40"/>
    <mergeCell ref="H28:H40"/>
    <mergeCell ref="I34:I41"/>
    <mergeCell ref="J28:J33"/>
    <mergeCell ref="K32:K34"/>
    <mergeCell ref="J35:J36"/>
    <mergeCell ref="F25:F27"/>
    <mergeCell ref="G25:G27"/>
    <mergeCell ref="H25:H27"/>
    <mergeCell ref="G16:G21"/>
    <mergeCell ref="H16:H21"/>
    <mergeCell ref="B22:B24"/>
    <mergeCell ref="C22:C24"/>
    <mergeCell ref="F22:F24"/>
    <mergeCell ref="G22:G24"/>
    <mergeCell ref="H22:H24"/>
    <mergeCell ref="B8:B15"/>
    <mergeCell ref="F8:F15"/>
    <mergeCell ref="G8:G15"/>
    <mergeCell ref="H8:H15"/>
    <mergeCell ref="B25:B27"/>
    <mergeCell ref="C25:C27"/>
    <mergeCell ref="B16:B21"/>
    <mergeCell ref="C16:C21"/>
    <mergeCell ref="F16:F21"/>
    <mergeCell ref="B6:B7"/>
    <mergeCell ref="C6:C7"/>
    <mergeCell ref="F6:F7"/>
    <mergeCell ref="G6:G7"/>
    <mergeCell ref="H6:H7"/>
    <mergeCell ref="B2:M2"/>
    <mergeCell ref="B3:H3"/>
    <mergeCell ref="I3:L3"/>
    <mergeCell ref="B4:B5"/>
    <mergeCell ref="C4:C5"/>
    <mergeCell ref="D4:D5"/>
    <mergeCell ref="E4:E5"/>
    <mergeCell ref="F4:H4"/>
    <mergeCell ref="I4:I5"/>
    <mergeCell ref="J4:J5"/>
    <mergeCell ref="K4:K5"/>
    <mergeCell ref="L4:L5"/>
    <mergeCell ref="M4:M5"/>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Worksheet</vt:lpstr>
      <vt:lpstr>MAYO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proyec07</cp:lastModifiedBy>
  <dcterms:created xsi:type="dcterms:W3CDTF">2026-06-02T19:54:00Z</dcterms:created>
  <dcterms:modified xsi:type="dcterms:W3CDTF">2026-06-03T15:12:36Z</dcterms:modified>
  <cp:category/>
</cp:coreProperties>
</file>